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codeName="{B6124F1A-AFFB-F854-7757-9A1D4C6FC43C}"/>
  <fileSharing readOnlyRecommended="1"/>
  <workbookPr codeName="ThisWorkbook" defaultThemeVersion="124226"/>
  <mc:AlternateContent xmlns:mc="http://schemas.openxmlformats.org/markup-compatibility/2006">
    <mc:Choice Requires="x15">
      <x15ac:absPath xmlns:x15ac="http://schemas.microsoft.com/office/spreadsheetml/2010/11/ac" url="https://centreforsustainableenergy-my.sharepoint.com/personal/sam_homan_cse_org_uk/Documents/0-projects/fuel-poverty-calculator/"/>
    </mc:Choice>
  </mc:AlternateContent>
  <xr:revisionPtr revIDLastSave="49" documentId="8_{74FF13AC-849E-4883-80CE-6EEDBB776774}" xr6:coauthVersionLast="47" xr6:coauthVersionMax="47" xr10:uidLastSave="{6A8BDE90-E0CB-4BF7-9FD4-B38C50286B9F}"/>
  <bookViews>
    <workbookView xWindow="-120" yWindow="-120" windowWidth="29040" windowHeight="15840" tabRatio="759" activeTab="2" xr2:uid="{00000000-000D-0000-FFFF-FFFF00000000}"/>
  </bookViews>
  <sheets>
    <sheet name="Intro&amp;Instructions" sheetId="5" r:id="rId1"/>
    <sheet name="Release Notes" sheetId="13" r:id="rId2"/>
    <sheet name="FPCalculationForm" sheetId="6" r:id="rId3"/>
    <sheet name="params" sheetId="14" state="hidden" r:id="rId4"/>
    <sheet name="Sheet3" sheetId="12" state="hidden" r:id="rId5"/>
    <sheet name="CommunityFuelPovertyDatabase" sheetId="9" r:id="rId6"/>
    <sheet name="DataCollectionForm (PRINT OFF)" sheetId="1" r:id="rId7"/>
  </sheets>
  <definedNames>
    <definedName name="_xlnm.Print_Area" localSheetId="6">'DataCollectionForm (PRINT OFF)'!$B$4:$E$104</definedName>
    <definedName name="_xlnm.Print_Area" localSheetId="2">FPCalculationForm!$C$3:$F$83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 i="6" l="1"/>
  <c r="W2" i="12"/>
  <c r="C18" i="14"/>
  <c r="J15" i="14"/>
  <c r="J14" i="14"/>
  <c r="C14" i="14"/>
  <c r="C13" i="14"/>
  <c r="E30" i="6"/>
  <c r="C15" i="14" l="1"/>
  <c r="V2" i="12"/>
  <c r="E43" i="6" l="1"/>
  <c r="E67" i="6" l="1"/>
  <c r="J13" i="14" l="1"/>
  <c r="J16" i="14" s="1"/>
  <c r="F18" i="14"/>
  <c r="L2" i="12"/>
  <c r="B85" i="6" l="1"/>
  <c r="AA2" i="12" s="1"/>
  <c r="S2" i="12"/>
  <c r="R2" i="12"/>
  <c r="Q2" i="12"/>
  <c r="K2" i="12"/>
  <c r="J2" i="12"/>
  <c r="I2" i="12"/>
  <c r="H2" i="12"/>
  <c r="G2" i="12"/>
  <c r="F2" i="12"/>
  <c r="E2" i="12"/>
  <c r="D2" i="12"/>
  <c r="C2" i="12"/>
  <c r="B2" i="12"/>
  <c r="A2" i="12"/>
  <c r="E86" i="6" l="1"/>
  <c r="P2" i="12"/>
  <c r="E69" i="6"/>
  <c r="C19" i="14" s="1"/>
  <c r="E48" i="6" l="1"/>
  <c r="T2" i="12" l="1"/>
  <c r="E50" i="6"/>
  <c r="N2" i="12"/>
  <c r="M2" i="12"/>
  <c r="E71" i="6" l="1"/>
  <c r="C20" i="14" s="1"/>
  <c r="C21" i="14" s="1"/>
  <c r="O2" i="12"/>
  <c r="E84" i="6" l="1"/>
  <c r="Z2" i="12" s="1"/>
  <c r="B82" i="6"/>
  <c r="B84" i="6"/>
  <c r="B83" i="6"/>
  <c r="Y2" i="12" s="1"/>
  <c r="B81" i="6"/>
  <c r="X2" i="12" s="1"/>
  <c r="U2" i="12"/>
</calcChain>
</file>

<file path=xl/sharedStrings.xml><?xml version="1.0" encoding="utf-8"?>
<sst xmlns="http://schemas.openxmlformats.org/spreadsheetml/2006/main" count="308" uniqueCount="188">
  <si>
    <t>How many of these are under 14?</t>
  </si>
  <si>
    <t>How many of these are 14 or over?</t>
  </si>
  <si>
    <t>How many people regularly living in you household?</t>
  </si>
  <si>
    <t>Factor for children (under 14)</t>
  </si>
  <si>
    <t>INCOME</t>
  </si>
  <si>
    <t>1 person</t>
  </si>
  <si>
    <t>2 people</t>
  </si>
  <si>
    <t>3 people</t>
  </si>
  <si>
    <t>4 people</t>
  </si>
  <si>
    <t>5 or more people</t>
  </si>
  <si>
    <t>factor</t>
  </si>
  <si>
    <t>Housing Costs</t>
  </si>
  <si>
    <t>If you pay rent, how much do you pay?</t>
  </si>
  <si>
    <t>If you have a mortgage, how much do you pay in mortgage payments</t>
  </si>
  <si>
    <t>rent costs</t>
  </si>
  <si>
    <t>mortgage payments</t>
  </si>
  <si>
    <t>Additional factor for any other adults (14 or over)</t>
  </si>
  <si>
    <t>• Total number of people in the household (permanent residents)</t>
  </si>
  <si>
    <t>• Number of adults (aged 14 or over)</t>
  </si>
  <si>
    <t>• Number of children (under 14)</t>
  </si>
  <si>
    <t>If you pay rent, how much do you pay each installment?</t>
  </si>
  <si>
    <t>How often a year do you make these payments (i.e. If weekly enter '52', monthly enter '12', quarterly enter '4')</t>
  </si>
  <si>
    <t>What do you pay for electricity each month?</t>
  </si>
  <si>
    <t>factorCalc</t>
  </si>
  <si>
    <t>Initial factor for first adult (HRP)</t>
  </si>
  <si>
    <t>Household size</t>
  </si>
  <si>
    <t>Annual mortgage payments</t>
  </si>
  <si>
    <t>Annual fuel costs</t>
  </si>
  <si>
    <t>Annual equivalised income (after housing costs)</t>
  </si>
  <si>
    <t>Title</t>
  </si>
  <si>
    <t>First name</t>
  </si>
  <si>
    <t>Surname</t>
  </si>
  <si>
    <t>Street</t>
  </si>
  <si>
    <t>District</t>
  </si>
  <si>
    <t>Town</t>
  </si>
  <si>
    <t>County</t>
  </si>
  <si>
    <t>CommunityFuelPovertyDatabase</t>
  </si>
  <si>
    <t>This spreadsheet contains three tabs:</t>
  </si>
  <si>
    <t>Do you spend money on other fuels each month?</t>
  </si>
  <si>
    <t>House coal</t>
  </si>
  <si>
    <t>Wood (logs, pellets, chips)</t>
  </si>
  <si>
    <t>LPG</t>
  </si>
  <si>
    <t>Oil</t>
  </si>
  <si>
    <t>Other</t>
  </si>
  <si>
    <t>FUEL POVERTY DATA COLLECTION QUESTIONNAIRE</t>
  </si>
  <si>
    <t>What do you pay for gas each month?</t>
  </si>
  <si>
    <t>If you have a mortgage, how much do you pay in mortgage payments?</t>
  </si>
  <si>
    <t>HOUSEHOLD SIZE</t>
  </si>
  <si>
    <t>HOUSING COSTS</t>
  </si>
  <si>
    <t>Mortgage payments</t>
  </si>
  <si>
    <t>Rent costs</t>
  </si>
  <si>
    <t>FUEL COSTS</t>
  </si>
  <si>
    <t>Title:</t>
  </si>
  <si>
    <t>First name:</t>
  </si>
  <si>
    <t>Surname:</t>
  </si>
  <si>
    <t>Flat Number:</t>
  </si>
  <si>
    <t>Street:</t>
  </si>
  <si>
    <t>District:</t>
  </si>
  <si>
    <t>Town:</t>
  </si>
  <si>
    <t>County:</t>
  </si>
  <si>
    <t>DataCollectionForm (PRINT OFF)</t>
  </si>
  <si>
    <t>• Annual fuel costs for heating, water heating, lights, appliances and cooking</t>
  </si>
  <si>
    <t>WINTER FUEL PAYMENTS</t>
  </si>
  <si>
    <t>INCOME CALCULATION NOTES</t>
  </si>
  <si>
    <t>£</t>
  </si>
  <si>
    <t>Running total</t>
  </si>
  <si>
    <t>To the NET PRIVATE EARNINGS then add:</t>
  </si>
  <si>
    <t>ANNUAL COUNCIL TAX BILL</t>
  </si>
  <si>
    <t>ANNUAL NET INCOME FROM SAVINGS/INVESTMENTS</t>
  </si>
  <si>
    <t>ANNUAL INCOME FROM TAX CREDITS</t>
  </si>
  <si>
    <t>ANNUAL GROSS PRIVATE INCOME (from earnings and/or pension)</t>
  </si>
  <si>
    <t>ANNUAL NET PRIVATE INCOME (Deduct tax and &amp; NI from GROSS PRIVATE INCOME)</t>
  </si>
  <si>
    <t>PERSON 1</t>
  </si>
  <si>
    <t>PERSON 2</t>
  </si>
  <si>
    <t>OTHER PERSONS</t>
  </si>
  <si>
    <t>OTHER PERSONS ANNUAL NET INCOME</t>
  </si>
  <si>
    <t>PERSON 2 ANNUAL NET INCOME</t>
  </si>
  <si>
    <t>PERSON 1 ANNUAL NET INCOME</t>
  </si>
  <si>
    <t>TOTAL OF ALL PERSONS ANNUAL NET INCOME (1) + (2) + (3)</t>
  </si>
  <si>
    <t>(1)</t>
  </si>
  <si>
    <t>(2)</t>
  </si>
  <si>
    <t>(3)</t>
  </si>
  <si>
    <t>Preliminary total</t>
  </si>
  <si>
    <t>From the preliminary total then add:</t>
  </si>
  <si>
    <t>(4)</t>
  </si>
  <si>
    <t>(5)</t>
  </si>
  <si>
    <t>(6)</t>
  </si>
  <si>
    <t>FINAL TOTAL NET HOUSEHOLD INCOME (4) + (5) - (6)</t>
  </si>
  <si>
    <t>And then subtract:</t>
  </si>
  <si>
    <t>The process of calculating fuel poverty using the old and new definitions requires some or all of the following information (depending on the definition):</t>
  </si>
  <si>
    <t>• Annual total household net income (including income from benefits, tax credits and savings)</t>
  </si>
  <si>
    <t>• Annual housing costs (mortgage repayments and/or rent costs; for the full details on the calculation of a 'fuel poverty income' see the diagram below)</t>
  </si>
  <si>
    <t>FPCalculationForm</t>
  </si>
  <si>
    <t>FUEL COST EQUIV FACTORS</t>
  </si>
  <si>
    <t>INCOME EQUIV FACTORS</t>
  </si>
  <si>
    <t>Monthly income from paid or self employment (less tax &amp; NI)</t>
  </si>
  <si>
    <t>Monthly interest from savings or investments</t>
  </si>
  <si>
    <t>(INC1)</t>
  </si>
  <si>
    <t xml:space="preserve">
(Any income should take into account tax and NI deductions)</t>
  </si>
  <si>
    <t>Annual council tax bill</t>
  </si>
  <si>
    <t>www.gov.uk/winter-fuel-payment/what-youll-get</t>
  </si>
  <si>
    <t>https://www.gov.uk/government/publications/fuel-poverty-statistics-methodology-handbook</t>
  </si>
  <si>
    <t>calculated value from form</t>
  </si>
  <si>
    <t xml:space="preserve">
If you wish to use this tool to calculate whether a household is in official fuel poverty then you will need to use the total annual energy costs as calculated by an energy assessment of a dwelling. If you are using actual expenditure on fuel to determine a households fuel poverty status then you should be aware that this does not follow the official methodology for calculating fuel poverty.
However, in the majority of cases (for various reasons) the amount people spend on their fuel bills will be lower than the amount required to be spent to heat homes to 'adequate' levels. Therefore, if you do use a household's actual fuel expenditure and find that that household is in fuel poverty, then it is likely that the household would also be officially in fuel poverty according to the true definition.</t>
  </si>
  <si>
    <t>What do you pay for other fuels each month?</t>
  </si>
  <si>
    <t>EPC band</t>
  </si>
  <si>
    <t>What is the EPC band of your property?</t>
  </si>
  <si>
    <t>Equivalised AHC income (£)</t>
  </si>
  <si>
    <t>Equivalised required fuel costs (£)</t>
  </si>
  <si>
    <t>Relative low income threshold (60% of median equivalised AHC income)</t>
  </si>
  <si>
    <t>How many people aged 14 or over are regularly living in your household?</t>
  </si>
  <si>
    <t>How many people aged under 14 are regularly living in your household?</t>
  </si>
  <si>
    <t>Number of people regularly living in household</t>
  </si>
  <si>
    <t>Relative low income threshold plus fuel cost threshold</t>
  </si>
  <si>
    <t>Annual equivalised fuel costs</t>
  </si>
  <si>
    <t>EPC bands</t>
  </si>
  <si>
    <t>A</t>
  </si>
  <si>
    <t>B</t>
  </si>
  <si>
    <t>C</t>
  </si>
  <si>
    <t>D</t>
  </si>
  <si>
    <t>F</t>
  </si>
  <si>
    <t>G</t>
  </si>
  <si>
    <t>E</t>
  </si>
  <si>
    <t>Is FPEER likely to be below 68.5 (based on EPC band below C)?</t>
  </si>
  <si>
    <t>Equivalised AHC income minus equivalised fuel costs</t>
  </si>
  <si>
    <t>Is the above value below the relative low income threshold?</t>
  </si>
  <si>
    <t>Annual rent payments</t>
  </si>
  <si>
    <r>
      <rPr>
        <b/>
        <sz val="14"/>
        <rFont val="Calibri"/>
        <family val="2"/>
        <scheme val="minor"/>
      </rPr>
      <t>Fuel costs</t>
    </r>
    <r>
      <rPr>
        <b/>
        <sz val="12"/>
        <rFont val="Calibri"/>
        <family val="2"/>
        <scheme val="minor"/>
      </rPr>
      <t xml:space="preserve">
</t>
    </r>
    <r>
      <rPr>
        <i/>
        <sz val="12"/>
        <rFont val="Calibri"/>
        <family val="2"/>
        <scheme val="minor"/>
      </rPr>
      <t>(Enter monthly costs. So if for example you pay quarterly, divide this amount by 3.)</t>
    </r>
  </si>
  <si>
    <r>
      <t>Monthly income from any pension received</t>
    </r>
    <r>
      <rPr>
        <vertAlign val="superscript"/>
        <sz val="11"/>
        <rFont val="Calibri"/>
        <family val="2"/>
        <scheme val="minor"/>
      </rPr>
      <t>3</t>
    </r>
  </si>
  <si>
    <r>
      <t>Amount of winter fuel payment received</t>
    </r>
    <r>
      <rPr>
        <vertAlign val="superscript"/>
        <sz val="11"/>
        <rFont val="Calibri"/>
        <family val="2"/>
        <scheme val="minor"/>
      </rPr>
      <t>4</t>
    </r>
  </si>
  <si>
    <r>
      <rPr>
        <vertAlign val="superscript"/>
        <sz val="11"/>
        <rFont val="Calibri"/>
        <family val="2"/>
        <scheme val="minor"/>
      </rPr>
      <t>3</t>
    </r>
    <r>
      <rPr>
        <sz val="11"/>
        <rFont val="Calibri"/>
        <family val="2"/>
        <scheme val="minor"/>
      </rPr>
      <t xml:space="preserve"> Ensure pension payments are at least those of minimum state pension</t>
    </r>
  </si>
  <si>
    <r>
      <rPr>
        <vertAlign val="superscript"/>
        <sz val="11"/>
        <rFont val="Calibri"/>
        <family val="2"/>
        <scheme val="minor"/>
      </rPr>
      <t>4</t>
    </r>
    <r>
      <rPr>
        <sz val="11"/>
        <rFont val="Calibri"/>
        <family val="2"/>
        <scheme val="minor"/>
      </rPr>
      <t xml:space="preserve"> Winter fuel payments vary between £100 and £300. Check here for the correct amount: </t>
    </r>
  </si>
  <si>
    <r>
      <rPr>
        <vertAlign val="superscript"/>
        <sz val="11"/>
        <rFont val="Calibri"/>
        <family val="2"/>
        <scheme val="minor"/>
      </rPr>
      <t>1</t>
    </r>
    <r>
      <rPr>
        <sz val="11"/>
        <rFont val="Calibri"/>
        <family val="2"/>
        <scheme val="minor"/>
      </rPr>
      <t xml:space="preserve"> Also include housing related benefits, Council Tax Support/Reduction, and Mortage Payment Protection Insurance (MPPI)</t>
    </r>
  </si>
  <si>
    <t>Thresholds</t>
  </si>
  <si>
    <t>Calculations</t>
  </si>
  <si>
    <t>Is annual equivalised fuel costs greater than fuel cost threshold?</t>
  </si>
  <si>
    <t>LILEE</t>
  </si>
  <si>
    <t>LIHC</t>
  </si>
  <si>
    <t>LIHC and LILEE</t>
  </si>
  <si>
    <t>Annual income (after housing costs)</t>
  </si>
  <si>
    <r>
      <t xml:space="preserve">Low Income Low Energy Efficiency (LILEE)
</t>
    </r>
    <r>
      <rPr>
        <sz val="18"/>
        <rFont val="Calibri"/>
        <family val="2"/>
        <scheme val="minor"/>
      </rPr>
      <t>Official definition in England (2021-)</t>
    </r>
  </si>
  <si>
    <r>
      <t xml:space="preserve">This tab will contain all the exported information from the </t>
    </r>
    <r>
      <rPr>
        <b/>
        <i/>
        <sz val="11"/>
        <color theme="1"/>
        <rFont val="Calibri"/>
        <family val="2"/>
        <scheme val="minor"/>
      </rPr>
      <t>FPCalculationForm</t>
    </r>
    <r>
      <rPr>
        <sz val="11"/>
        <color theme="1"/>
        <rFont val="Calibri"/>
        <family val="2"/>
        <scheme val="minor"/>
      </rPr>
      <t>, with the most recently exported record at the top of the table.</t>
    </r>
  </si>
  <si>
    <t>% of household income (before housing costs) spent on fuel</t>
  </si>
  <si>
    <t>Post code</t>
  </si>
  <si>
    <t>Flat number</t>
  </si>
  <si>
    <t>Building name</t>
  </si>
  <si>
    <t>Building number</t>
  </si>
  <si>
    <t>Annual net household income</t>
  </si>
  <si>
    <t>Number of adults (&gt;14 years)</t>
  </si>
  <si>
    <t>Number of children (&lt;14 years)</t>
  </si>
  <si>
    <t>Fuel poverty gap: LIHC definition</t>
  </si>
  <si>
    <t>Fuel poverty status: LIHC definition</t>
  </si>
  <si>
    <t>Fuel poverty status: LILEE definition</t>
  </si>
  <si>
    <r>
      <t xml:space="preserve">Low Income High Cost (LIHC)
</t>
    </r>
    <r>
      <rPr>
        <sz val="18"/>
        <rFont val="Calibri"/>
        <family val="2"/>
        <scheme val="minor"/>
      </rPr>
      <t>Former definition in England (2013-2021)</t>
    </r>
  </si>
  <si>
    <r>
      <rPr>
        <b/>
        <sz val="18"/>
        <rFont val="Calibri"/>
        <family val="2"/>
        <scheme val="minor"/>
      </rPr>
      <t>10% indicator</t>
    </r>
    <r>
      <rPr>
        <sz val="18"/>
        <rFont val="Calibri"/>
        <family val="2"/>
        <scheme val="minor"/>
      </rPr>
      <t xml:space="preserve">
Former definition in England (-2013)
Official definition in Wales and Northern Ireland</t>
    </r>
  </si>
  <si>
    <r>
      <rPr>
        <b/>
        <u/>
        <sz val="14"/>
        <rFont val="Calibri"/>
        <family val="2"/>
      </rPr>
      <t>The different fuel poverty definitions</t>
    </r>
    <r>
      <rPr>
        <b/>
        <sz val="11"/>
        <rFont val="Calibri"/>
        <family val="2"/>
      </rPr>
      <t xml:space="preserve">
Low Income Low Energy Efficiency
</t>
    </r>
    <r>
      <rPr>
        <sz val="11"/>
        <rFont val="Calibri"/>
        <family val="2"/>
      </rPr>
      <t xml:space="preserve">The official definition in England (2021-). A household is defined as living in fuel poverty if they have a Fuel Poverty Energy Efficiency Rating (FPEER) below 68.5 (band D or below) AND if they were to spend their equivalised required fuel costs, they would be left with an equivalised income (after housing costs) below the relative low income threshold. The relative low income threshold is 60% of the national median of equivalised income (after housing costs).
</t>
    </r>
    <r>
      <rPr>
        <b/>
        <sz val="11"/>
        <rFont val="Calibri"/>
        <family val="2"/>
      </rPr>
      <t xml:space="preserve">
Low Income High Cost
</t>
    </r>
    <r>
      <rPr>
        <sz val="11"/>
        <rFont val="Calibri"/>
        <family val="2"/>
      </rPr>
      <t>The former definition in England (2013-2021). A household is defined as living in fuel poverty if their equivalised required fuel costs are above the national median of equivalised required fuel costs AND if they were to spend their equivalised required fuel costs, they would be left with an equivalised income (after housing costs) below the relative low income threshold. The relative low income threshold is 60% of the national median of equivalised income (after housing costs).</t>
    </r>
    <r>
      <rPr>
        <b/>
        <sz val="11"/>
        <rFont val="Calibri"/>
        <family val="2"/>
      </rPr>
      <t xml:space="preserve">
</t>
    </r>
    <r>
      <rPr>
        <i/>
        <sz val="11"/>
        <rFont val="Calibri"/>
        <family val="2"/>
      </rPr>
      <t>In the above two definitions, household fuel costs and income are equivalised. Equivalising effectively increases the incomes and fuel costs of single people, and reduces the incomes and fuel costs of larger households, with the intention of making them comparable.</t>
    </r>
    <r>
      <rPr>
        <b/>
        <i/>
        <sz val="11"/>
        <rFont val="Calibri"/>
        <family val="2"/>
      </rPr>
      <t xml:space="preserve">
</t>
    </r>
    <r>
      <rPr>
        <b/>
        <sz val="11"/>
        <rFont val="Calibri"/>
        <family val="2"/>
      </rPr>
      <t xml:space="preserve">
10% indicator
</t>
    </r>
    <r>
      <rPr>
        <sz val="11"/>
        <rFont val="Calibri"/>
        <family val="2"/>
      </rPr>
      <t>The former definition in England (-2013) before the Fuel Poverty Review by John Hills. This definition is still the official definition in Wales and Northern Ireland. A household is defined as living in fuel poverty if their required fuel costs (not equivalised) are more than 10% of their income (not equivalised and before housing costs).</t>
    </r>
  </si>
  <si>
    <t>Fuel poverty status: 10% definition</t>
  </si>
  <si>
    <t>Building name:</t>
  </si>
  <si>
    <t>Building number:</t>
  </si>
  <si>
    <t>Post code:</t>
  </si>
  <si>
    <t>How often do you pay these (e.g. weekly, monthly, other)</t>
  </si>
  <si>
    <r>
      <rPr>
        <vertAlign val="superscript"/>
        <sz val="11"/>
        <rFont val="Calibri"/>
        <family val="2"/>
        <scheme val="minor"/>
      </rPr>
      <t>2</t>
    </r>
    <r>
      <rPr>
        <sz val="11"/>
        <rFont val="Calibri"/>
        <family val="2"/>
        <scheme val="minor"/>
      </rPr>
      <t xml:space="preserve"> Exclude disability benefits (Disability Living Allowance, Personal Independence Payments, and Attendance Allowance)</t>
    </r>
  </si>
  <si>
    <r>
      <t>Monthly income from state benefits</t>
    </r>
    <r>
      <rPr>
        <vertAlign val="superscript"/>
        <sz val="11"/>
        <rFont val="Calibri"/>
        <family val="2"/>
        <scheme val="minor"/>
      </rPr>
      <t>1,2</t>
    </r>
    <r>
      <rPr>
        <sz val="11"/>
        <rFont val="Calibri"/>
        <family val="2"/>
        <scheme val="minor"/>
      </rPr>
      <t xml:space="preserve"> and tax credits</t>
    </r>
  </si>
  <si>
    <t>The income for all persons over 16 should be included in the calculation where applicable. If benefits or tax credits are received as a couple or household as a whole then only include these for one person below.</t>
  </si>
  <si>
    <t>Last updated: 21/12/2021</t>
  </si>
  <si>
    <t>• The EPC rating of the building</t>
  </si>
  <si>
    <t>The Department for Business, Energy &amp; Industrial Strategy (BEIS) publish an in-depth publication on the methodology used to calculate fuel poverty. This can be found here:</t>
  </si>
  <si>
    <r>
      <t xml:space="preserve">The </t>
    </r>
    <r>
      <rPr>
        <b/>
        <i/>
        <sz val="11"/>
        <color theme="1"/>
        <rFont val="Calibri"/>
        <family val="2"/>
        <scheme val="minor"/>
      </rPr>
      <t>FPCalculationForm</t>
    </r>
    <r>
      <rPr>
        <sz val="11"/>
        <color theme="1"/>
        <rFont val="Calibri"/>
        <family val="2"/>
        <scheme val="minor"/>
      </rPr>
      <t xml:space="preserve"> tab calculates fuel poverty of individual households using the required information described above. This can be used for calculations on individual households. However, if you wish to record several households or even a whole community's fuel poverty status, then you can press the </t>
    </r>
    <r>
      <rPr>
        <b/>
        <sz val="11"/>
        <color theme="1"/>
        <rFont val="Calibri"/>
        <family val="2"/>
        <scheme val="minor"/>
      </rPr>
      <t>Transfer record to database</t>
    </r>
    <r>
      <rPr>
        <sz val="11"/>
        <color theme="1"/>
        <rFont val="Calibri"/>
        <family val="2"/>
        <scheme val="minor"/>
      </rPr>
      <t xml:space="preserve"> button. This will export the information and results in a new row in the </t>
    </r>
    <r>
      <rPr>
        <b/>
        <i/>
        <sz val="11"/>
        <color theme="1"/>
        <rFont val="Calibri"/>
        <family val="2"/>
        <scheme val="minor"/>
      </rPr>
      <t xml:space="preserve">CommunityFuelPovertyDatabase </t>
    </r>
    <r>
      <rPr>
        <sz val="11"/>
        <color theme="1"/>
        <rFont val="Calibri"/>
        <family val="2"/>
        <scheme val="minor"/>
      </rPr>
      <t xml:space="preserve">tab. After transfering the data you can press the </t>
    </r>
    <r>
      <rPr>
        <b/>
        <sz val="11"/>
        <color theme="1"/>
        <rFont val="Calibri"/>
        <family val="2"/>
        <scheme val="minor"/>
      </rPr>
      <t>Clear data</t>
    </r>
    <r>
      <rPr>
        <sz val="11"/>
        <color theme="1"/>
        <rFont val="Calibri"/>
        <family val="2"/>
        <scheme val="minor"/>
      </rPr>
      <t xml:space="preserve"> button to clear the form and enter new data.</t>
    </r>
  </si>
  <si>
    <r>
      <rPr>
        <sz val="11"/>
        <color theme="1"/>
        <rFont val="Calibri"/>
        <family val="2"/>
        <scheme val="minor"/>
      </rPr>
      <t xml:space="preserve">What is your total annual disposable household income?
This should include private income </t>
    </r>
    <r>
      <rPr>
        <b/>
        <i/>
        <sz val="11"/>
        <color theme="1"/>
        <rFont val="Calibri"/>
        <family val="2"/>
        <scheme val="minor"/>
      </rPr>
      <t xml:space="preserve">after </t>
    </r>
    <r>
      <rPr>
        <sz val="11"/>
        <color theme="1"/>
        <rFont val="Calibri"/>
        <family val="2"/>
        <scheme val="minor"/>
      </rPr>
      <t>tax and NI, any payments from benefits (apart from disability benefits) and tax credits, net interest from savings and investments, plus the Winter Fuel Payment if received. You should also subtract your annual council tax bill from your income (see overleaf for space to make notes).</t>
    </r>
  </si>
  <si>
    <r>
      <t xml:space="preserve">ANNUAL INCOME FROM STATE BENEFITS
</t>
    </r>
    <r>
      <rPr>
        <sz val="10"/>
        <color theme="1"/>
        <rFont val="Calibri"/>
        <family val="2"/>
        <scheme val="minor"/>
      </rPr>
      <t>(Also include housing related benefits, Council Tax Support/Reduction, and Mortage Payment Protection Insurance. Exclude disability benefits: Disability Living Allowance, Personal Independence Payments, and Attendance Allowance.)</t>
    </r>
  </si>
  <si>
    <r>
      <t xml:space="preserve">This is a form that can be printed off (1 side of A4) and used to collect information to input into the </t>
    </r>
    <r>
      <rPr>
        <b/>
        <i/>
        <sz val="11"/>
        <color theme="1"/>
        <rFont val="Calibri"/>
        <family val="2"/>
        <scheme val="minor"/>
      </rPr>
      <t xml:space="preserve">FPCalculationForm </t>
    </r>
    <r>
      <rPr>
        <sz val="11"/>
        <color theme="1"/>
        <rFont val="Calibri"/>
        <family val="2"/>
        <scheme val="minor"/>
      </rPr>
      <t>tab. This includes a second page that you can choose to print, which can be used to calculate the total annual net income for a household from various sources and for different people in the household.</t>
    </r>
  </si>
  <si>
    <t>The main steps in calculating equivalised income after housing costs (AHC)</t>
  </si>
  <si>
    <t>Household income</t>
  </si>
  <si>
    <r>
      <rPr>
        <b/>
        <u/>
        <sz val="14"/>
        <rFont val="Calibri"/>
        <family val="2"/>
        <scheme val="minor"/>
      </rPr>
      <t>Official fuel poverty definition in England (2021-)</t>
    </r>
    <r>
      <rPr>
        <sz val="12"/>
        <rFont val="Calibri"/>
        <family val="2"/>
        <scheme val="minor"/>
      </rPr>
      <t xml:space="preserve">
A household is defined as living in fuel poverty if they have a Fuel Poverty Energy Efficiency Rating (FPEER) below 68.5 (band D or below) AND if they were to spend their equivalised required fuel costs, they would be left with an equivalised income (after housing costs) below the relative low income threshold. The relative low income threshold is 60% of the national median of equivalised income (after housing costs). 
OR, MORE SIMPLY:
</t>
    </r>
    <r>
      <rPr>
        <b/>
        <sz val="12"/>
        <rFont val="Calibri"/>
        <family val="2"/>
        <scheme val="minor"/>
      </rPr>
      <t xml:space="preserve">Fuel poor households are low income households living in low energy efficiency homes
</t>
    </r>
    <r>
      <rPr>
        <sz val="12"/>
        <rFont val="Calibri"/>
        <family val="2"/>
        <scheme val="minor"/>
      </rPr>
      <t xml:space="preserve">
The above Low Income Low Energy Efficiency (LILEE) definition of fuel poverty replaced the Low Income High Cost (LIHC) definition in England in 2021, which itself replaced the 10% indicator definition in 2013. The 10% indicator definition is still used in Wales and Northern Ireland. This calculator does not currently include the new fuel poverty definiton in Scotland. See the "Intro&amp;Instructions" tab for more details on the different fuel poverty definitions.</t>
    </r>
  </si>
  <si>
    <t>FUEL POVERTY CALCULATION TOOL 3.0</t>
  </si>
  <si>
    <t>FUEL POVERTY CALCULATION FORM</t>
  </si>
  <si>
    <t>Release notes - December 2021</t>
  </si>
  <si>
    <t>yes</t>
  </si>
  <si>
    <t>no</t>
  </si>
  <si>
    <t>Do you receive the Warm Home Discount?</t>
  </si>
  <si>
    <t>https://www.gov.uk/the-warm-home-discount-scheme</t>
  </si>
  <si>
    <t/>
  </si>
  <si>
    <t>Warm Home Discount?</t>
  </si>
  <si>
    <t>Needs annual update</t>
  </si>
  <si>
    <t>Fuel cost threshold</t>
  </si>
  <si>
    <t>Weighted median</t>
  </si>
  <si>
    <t>To calculate official fuel poverty status of a household, the annual fuel costs must be those that are required to be spent in order to provide an 'adequate level of warmth' in the dwelling, as calculated by a BREDEM based energy assessment.</t>
  </si>
  <si>
    <t>This updated version of the Fuel Poverty Calculation Tool determines fuel poverty status using the new LILEE definition of fuel poverty. The tool also includes the former LIHC definition and "10% indicator" definition of fuel poverty. The thresholds for income and fuel costs come from the "Annual Fuel Poverty Statistics in England (2020 data)" released in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</si>
</sst>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0.00"/>
    <numFmt numFmtId="167" formatCode="0.0%"/>
  </numFmts>
  <fonts count="41" x14ac:knownFonts="1">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b/>
      <sz val="12"/>
      <name val="Calibri"/>
      <family val="2"/>
      <scheme val="minor"/>
    </font>
    <font>
      <b/>
      <sz val="14"/>
      <name val="Calibri"/>
      <family val="2"/>
      <scheme val="minor"/>
    </font>
    <font>
      <b/>
      <u/>
      <sz val="18"/>
      <color theme="1"/>
      <name val="Calibri"/>
      <family val="2"/>
      <scheme val="minor"/>
    </font>
    <font>
      <sz val="11"/>
      <color theme="0"/>
      <name val="Calibri"/>
      <family val="2"/>
      <scheme val="minor"/>
    </font>
    <font>
      <u/>
      <sz val="11"/>
      <color theme="10"/>
      <name val="Calibri"/>
      <family val="2"/>
    </font>
    <font>
      <b/>
      <u/>
      <sz val="14"/>
      <color theme="1"/>
      <name val="Calibri"/>
      <family val="2"/>
      <scheme val="minor"/>
    </font>
    <font>
      <sz val="11"/>
      <name val="Calibri"/>
      <family val="2"/>
      <scheme val="minor"/>
    </font>
    <font>
      <b/>
      <u/>
      <sz val="18"/>
      <name val="Calibri"/>
      <family val="2"/>
      <scheme val="minor"/>
    </font>
    <font>
      <b/>
      <i/>
      <sz val="12"/>
      <name val="Calibri"/>
      <family val="2"/>
      <scheme val="minor"/>
    </font>
    <font>
      <i/>
      <sz val="11"/>
      <name val="Calibri"/>
      <family val="2"/>
      <scheme val="minor"/>
    </font>
    <font>
      <b/>
      <sz val="18"/>
      <name val="Calibri"/>
      <family val="2"/>
      <scheme val="minor"/>
    </font>
    <font>
      <sz val="12"/>
      <color theme="1"/>
      <name val="Calibri"/>
      <family val="2"/>
      <scheme val="minor"/>
    </font>
    <font>
      <sz val="12"/>
      <color rgb="FFFF0000"/>
      <name val="Calibri"/>
      <family val="2"/>
      <scheme val="minor"/>
    </font>
    <font>
      <i/>
      <sz val="11"/>
      <color theme="1"/>
      <name val="Calibri"/>
      <family val="2"/>
      <scheme val="minor"/>
    </font>
    <font>
      <sz val="14"/>
      <color theme="1"/>
      <name val="Calibri"/>
      <family val="2"/>
      <scheme val="minor"/>
    </font>
    <font>
      <b/>
      <sz val="11"/>
      <name val="Calibri"/>
      <family val="2"/>
      <scheme val="minor"/>
    </font>
    <font>
      <sz val="10"/>
      <name val="Arial"/>
      <family val="2"/>
    </font>
    <font>
      <sz val="11"/>
      <color indexed="8"/>
      <name val="Calibri"/>
      <family val="2"/>
      <scheme val="minor"/>
    </font>
    <font>
      <b/>
      <u/>
      <sz val="16"/>
      <color theme="1"/>
      <name val="Calibri"/>
      <family val="2"/>
      <scheme val="minor"/>
    </font>
    <font>
      <sz val="14"/>
      <name val="Calibri"/>
      <family val="2"/>
      <scheme val="minor"/>
    </font>
    <font>
      <i/>
      <sz val="12"/>
      <name val="Calibri"/>
      <family val="2"/>
      <scheme val="minor"/>
    </font>
    <font>
      <b/>
      <sz val="12"/>
      <color rgb="FF000000"/>
      <name val="Calibri"/>
      <family val="2"/>
    </font>
    <font>
      <b/>
      <sz val="14"/>
      <color rgb="FF000000"/>
      <name val="Calibri"/>
      <family val="2"/>
    </font>
    <font>
      <b/>
      <sz val="10"/>
      <name val="Calibri"/>
      <family val="2"/>
      <scheme val="minor"/>
    </font>
    <font>
      <vertAlign val="superscript"/>
      <sz val="11"/>
      <name val="Calibri"/>
      <family val="2"/>
      <scheme val="minor"/>
    </font>
    <font>
      <sz val="12"/>
      <name val="Calibri"/>
      <family val="2"/>
      <scheme val="minor"/>
    </font>
    <font>
      <sz val="16"/>
      <name val="Calibri"/>
      <family val="2"/>
      <scheme val="minor"/>
    </font>
    <font>
      <sz val="18"/>
      <name val="Calibri"/>
      <family val="2"/>
      <scheme val="minor"/>
    </font>
    <font>
      <sz val="11"/>
      <name val="Calibri"/>
      <family val="2"/>
    </font>
    <font>
      <b/>
      <sz val="11"/>
      <name val="Calibri"/>
      <family val="2"/>
    </font>
    <font>
      <b/>
      <u/>
      <sz val="14"/>
      <name val="Calibri"/>
      <family val="2"/>
    </font>
    <font>
      <i/>
      <sz val="11"/>
      <name val="Calibri"/>
      <family val="2"/>
    </font>
    <font>
      <b/>
      <i/>
      <sz val="11"/>
      <name val="Calibri"/>
      <family val="2"/>
    </font>
    <font>
      <b/>
      <u/>
      <sz val="14"/>
      <name val="Calibri"/>
      <family val="2"/>
      <scheme val="minor"/>
    </font>
    <font>
      <sz val="10"/>
      <color rgb="FFFF0000"/>
      <name val="Arial"/>
      <family val="2"/>
    </font>
    <font>
      <b/>
      <sz val="12"/>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FF00"/>
        <bgColor indexed="64"/>
      </patternFill>
    </fill>
  </fills>
  <borders count="3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s>
  <cellStyleXfs count="3">
    <xf numFmtId="0" fontId="0" fillId="0" borderId="0"/>
    <xf numFmtId="0" fontId="8" fillId="0" borderId="0" applyNumberFormat="0" applyFill="0" applyBorder="0" applyAlignment="0" applyProtection="0">
      <alignment vertical="top"/>
      <protection locked="0"/>
    </xf>
    <xf numFmtId="0" fontId="20" fillId="0" borderId="0"/>
  </cellStyleXfs>
  <cellXfs count="245">
    <xf numFmtId="0" fontId="0" fillId="0" borderId="0" xfId="0"/>
    <xf numFmtId="0" fontId="0" fillId="0" borderId="0" xfId="0" applyBorder="1"/>
    <xf numFmtId="0" fontId="0" fillId="2" borderId="8" xfId="0" applyFill="1" applyBorder="1"/>
    <xf numFmtId="0" fontId="0" fillId="2" borderId="0" xfId="0" applyFill="1"/>
    <xf numFmtId="0" fontId="0" fillId="2" borderId="10" xfId="0" applyFill="1" applyBorder="1"/>
    <xf numFmtId="0" fontId="0" fillId="2" borderId="9" xfId="0" applyFill="1" applyBorder="1"/>
    <xf numFmtId="0" fontId="0" fillId="2" borderId="1" xfId="0" applyFill="1" applyBorder="1"/>
    <xf numFmtId="0" fontId="0" fillId="2" borderId="2" xfId="0" applyFill="1" applyBorder="1"/>
    <xf numFmtId="0" fontId="0" fillId="2" borderId="3" xfId="0" applyFill="1" applyBorder="1"/>
    <xf numFmtId="0" fontId="0" fillId="2" borderId="0" xfId="0" applyFill="1" applyBorder="1"/>
    <xf numFmtId="0" fontId="0" fillId="2" borderId="12" xfId="0" applyFill="1" applyBorder="1"/>
    <xf numFmtId="0" fontId="0" fillId="2" borderId="13" xfId="0" applyFill="1" applyBorder="1"/>
    <xf numFmtId="0" fontId="0" fillId="2" borderId="14" xfId="0" applyFill="1" applyBorder="1"/>
    <xf numFmtId="0" fontId="1" fillId="2" borderId="0" xfId="0" applyFont="1" applyFill="1" applyBorder="1"/>
    <xf numFmtId="0" fontId="8" fillId="2" borderId="0" xfId="1" applyFill="1" applyBorder="1" applyAlignment="1" applyProtection="1">
      <alignment horizontal="left" vertical="center"/>
    </xf>
    <xf numFmtId="0" fontId="0" fillId="2" borderId="15" xfId="0" applyFill="1" applyBorder="1"/>
    <xf numFmtId="0" fontId="0" fillId="2" borderId="0" xfId="0" applyFill="1" applyBorder="1" applyAlignment="1">
      <alignment horizontal="left" vertical="center" wrapText="1"/>
    </xf>
    <xf numFmtId="0" fontId="8" fillId="2" borderId="0" xfId="1" applyFill="1" applyBorder="1" applyAlignment="1" applyProtection="1">
      <alignment horizontal="left" vertical="top"/>
    </xf>
    <xf numFmtId="0" fontId="10" fillId="2" borderId="0" xfId="0" applyFont="1" applyFill="1"/>
    <xf numFmtId="0" fontId="10" fillId="2" borderId="0" xfId="0" applyFont="1" applyFill="1" applyBorder="1"/>
    <xf numFmtId="0" fontId="10" fillId="2" borderId="13" xfId="0" applyFont="1" applyFill="1" applyBorder="1"/>
    <xf numFmtId="2" fontId="10" fillId="2" borderId="5" xfId="0" applyNumberFormat="1" applyFont="1" applyFill="1" applyBorder="1"/>
    <xf numFmtId="2" fontId="10" fillId="2" borderId="6" xfId="0" applyNumberFormat="1" applyFont="1" applyFill="1" applyBorder="1"/>
    <xf numFmtId="2" fontId="10" fillId="2" borderId="7" xfId="0" applyNumberFormat="1" applyFont="1" applyFill="1" applyBorder="1"/>
    <xf numFmtId="0" fontId="10" fillId="2" borderId="2" xfId="0" applyFont="1" applyFill="1" applyBorder="1"/>
    <xf numFmtId="0" fontId="0" fillId="0" borderId="0" xfId="0" applyAlignment="1"/>
    <xf numFmtId="0" fontId="10" fillId="2" borderId="10" xfId="0" applyFont="1" applyFill="1" applyBorder="1"/>
    <xf numFmtId="0" fontId="1" fillId="0" borderId="0" xfId="0" applyFont="1" applyAlignment="1"/>
    <xf numFmtId="0" fontId="6" fillId="2" borderId="0" xfId="0" applyFont="1" applyFill="1" applyBorder="1" applyAlignment="1">
      <alignment horizontal="center" vertical="center"/>
    </xf>
    <xf numFmtId="0" fontId="1" fillId="0" borderId="0" xfId="0" applyFont="1"/>
    <xf numFmtId="164" fontId="1" fillId="0" borderId="0" xfId="0" applyNumberFormat="1" applyFont="1"/>
    <xf numFmtId="0" fontId="0" fillId="0" borderId="0" xfId="0" applyFont="1"/>
    <xf numFmtId="164" fontId="0" fillId="0" borderId="0" xfId="0" applyNumberFormat="1" applyFont="1"/>
    <xf numFmtId="164" fontId="0" fillId="0" borderId="0" xfId="0" applyNumberFormat="1" applyFont="1" applyAlignment="1"/>
    <xf numFmtId="0" fontId="0" fillId="0" borderId="0" xfId="0" applyFont="1" applyAlignment="1"/>
    <xf numFmtId="0" fontId="8" fillId="2" borderId="0" xfId="1" applyFill="1" applyAlignment="1" applyProtection="1">
      <alignment horizontal="left" vertical="top"/>
    </xf>
    <xf numFmtId="0" fontId="6" fillId="2" borderId="2" xfId="0" applyFont="1" applyFill="1" applyBorder="1" applyAlignment="1">
      <alignment horizontal="center" vertical="center"/>
    </xf>
    <xf numFmtId="0" fontId="6" fillId="2" borderId="14" xfId="0" applyFont="1" applyFill="1" applyBorder="1" applyAlignment="1">
      <alignment horizontal="center" vertical="center"/>
    </xf>
    <xf numFmtId="0" fontId="9" fillId="2" borderId="0" xfId="0" applyFont="1" applyFill="1" applyBorder="1"/>
    <xf numFmtId="0" fontId="15" fillId="2" borderId="0" xfId="0" applyFont="1" applyFill="1" applyBorder="1" applyAlignment="1">
      <alignment vertical="center"/>
    </xf>
    <xf numFmtId="0" fontId="15" fillId="2" borderId="0" xfId="0" applyFont="1" applyFill="1" applyBorder="1"/>
    <xf numFmtId="0" fontId="15" fillId="2" borderId="8" xfId="0" applyFont="1" applyFill="1" applyBorder="1"/>
    <xf numFmtId="0" fontId="15" fillId="2" borderId="12" xfId="0" applyFont="1" applyFill="1" applyBorder="1"/>
    <xf numFmtId="0" fontId="16" fillId="2" borderId="8" xfId="0" applyFont="1" applyFill="1" applyBorder="1" applyAlignment="1">
      <alignment horizontal="right"/>
    </xf>
    <xf numFmtId="0" fontId="15" fillId="2" borderId="0" xfId="0" applyFont="1" applyFill="1" applyBorder="1" applyAlignment="1">
      <alignment horizontal="left" vertical="center"/>
    </xf>
    <xf numFmtId="0" fontId="15" fillId="2" borderId="0" xfId="0" applyFont="1" applyFill="1" applyBorder="1" applyAlignment="1">
      <alignment horizontal="right" vertical="center"/>
    </xf>
    <xf numFmtId="0" fontId="6" fillId="2" borderId="0" xfId="0" applyFont="1" applyFill="1" applyBorder="1" applyAlignment="1">
      <alignment horizontal="center" vertical="center" wrapText="1"/>
    </xf>
    <xf numFmtId="0" fontId="1" fillId="2" borderId="0" xfId="0" applyFont="1" applyFill="1" applyBorder="1" applyAlignment="1">
      <alignment horizontal="left" vertical="top" wrapText="1"/>
    </xf>
    <xf numFmtId="0" fontId="10" fillId="2" borderId="10" xfId="0" applyFont="1" applyFill="1" applyBorder="1" applyAlignment="1" applyProtection="1">
      <alignment horizontal="left"/>
      <protection locked="0"/>
    </xf>
    <xf numFmtId="0" fontId="10" fillId="3" borderId="10" xfId="0" applyFont="1" applyFill="1" applyBorder="1" applyProtection="1">
      <protection locked="0"/>
    </xf>
    <xf numFmtId="0" fontId="10" fillId="3" borderId="19" xfId="0" applyFont="1" applyFill="1" applyBorder="1" applyProtection="1">
      <protection locked="0"/>
    </xf>
    <xf numFmtId="0" fontId="0" fillId="2" borderId="22" xfId="0" applyFill="1" applyBorder="1"/>
    <xf numFmtId="0" fontId="0" fillId="2" borderId="23" xfId="0" applyFill="1" applyBorder="1"/>
    <xf numFmtId="0" fontId="0" fillId="2" borderId="22" xfId="0" applyFill="1" applyBorder="1" applyAlignment="1">
      <alignment wrapText="1"/>
    </xf>
    <xf numFmtId="0" fontId="0" fillId="2" borderId="25" xfId="0" applyFill="1" applyBorder="1"/>
    <xf numFmtId="0" fontId="0" fillId="2" borderId="26" xfId="0" applyFill="1" applyBorder="1"/>
    <xf numFmtId="0" fontId="0" fillId="2" borderId="27" xfId="0" applyFill="1" applyBorder="1"/>
    <xf numFmtId="0" fontId="1" fillId="2" borderId="16" xfId="0" applyFont="1" applyFill="1" applyBorder="1"/>
    <xf numFmtId="0" fontId="0" fillId="2" borderId="18" xfId="0" applyFill="1" applyBorder="1"/>
    <xf numFmtId="0" fontId="0" fillId="2" borderId="4" xfId="0" applyFill="1" applyBorder="1"/>
    <xf numFmtId="0" fontId="2" fillId="2" borderId="22" xfId="0" applyFont="1" applyFill="1" applyBorder="1" applyAlignment="1">
      <alignment horizontal="right"/>
    </xf>
    <xf numFmtId="0" fontId="2" fillId="2" borderId="16" xfId="0" applyFont="1" applyFill="1" applyBorder="1" applyAlignment="1">
      <alignment horizontal="right"/>
    </xf>
    <xf numFmtId="0" fontId="1" fillId="2" borderId="0" xfId="0" quotePrefix="1" applyFont="1" applyFill="1" applyBorder="1"/>
    <xf numFmtId="0" fontId="1" fillId="0" borderId="16" xfId="0" applyFont="1" applyBorder="1"/>
    <xf numFmtId="0" fontId="0" fillId="0" borderId="4" xfId="0" applyBorder="1"/>
    <xf numFmtId="0" fontId="2" fillId="2" borderId="0" xfId="0" applyFont="1" applyFill="1"/>
    <xf numFmtId="0" fontId="3" fillId="2" borderId="4" xfId="0" applyFont="1" applyFill="1" applyBorder="1"/>
    <xf numFmtId="0" fontId="18" fillId="2" borderId="4" xfId="0" applyFont="1" applyFill="1" applyBorder="1"/>
    <xf numFmtId="0" fontId="0" fillId="0" borderId="13" xfId="0" applyBorder="1"/>
    <xf numFmtId="0" fontId="0" fillId="2" borderId="24" xfId="0" applyFill="1" applyBorder="1"/>
    <xf numFmtId="0" fontId="17" fillId="0" borderId="1" xfId="0" applyFont="1" applyBorder="1"/>
    <xf numFmtId="0" fontId="17" fillId="2" borderId="2" xfId="0" applyFont="1" applyFill="1" applyBorder="1"/>
    <xf numFmtId="165" fontId="10" fillId="3" borderId="10" xfId="0" applyNumberFormat="1" applyFont="1" applyFill="1" applyBorder="1" applyProtection="1">
      <protection locked="0"/>
    </xf>
    <xf numFmtId="0" fontId="5" fillId="2" borderId="0" xfId="0" applyFont="1" applyFill="1"/>
    <xf numFmtId="0" fontId="10" fillId="2" borderId="0" xfId="0" applyFont="1" applyFill="1" applyAlignment="1">
      <alignment wrapText="1"/>
    </xf>
    <xf numFmtId="2" fontId="19" fillId="2" borderId="4" xfId="0" applyNumberFormat="1" applyFont="1" applyFill="1" applyBorder="1" applyAlignment="1">
      <alignment horizontal="center" vertical="center"/>
    </xf>
    <xf numFmtId="0" fontId="10" fillId="2" borderId="1" xfId="0" applyFont="1" applyFill="1" applyBorder="1"/>
    <xf numFmtId="2" fontId="19" fillId="2" borderId="5" xfId="0" applyNumberFormat="1" applyFont="1" applyFill="1" applyBorder="1" applyAlignment="1">
      <alignment horizontal="center" vertical="center"/>
    </xf>
    <xf numFmtId="2" fontId="19" fillId="2" borderId="6" xfId="0" applyNumberFormat="1" applyFont="1" applyFill="1" applyBorder="1" applyAlignment="1">
      <alignment horizontal="center" vertical="center"/>
    </xf>
    <xf numFmtId="0" fontId="10" fillId="2" borderId="3" xfId="0" applyFont="1" applyFill="1" applyBorder="1"/>
    <xf numFmtId="2" fontId="19" fillId="2" borderId="7" xfId="0" applyNumberFormat="1" applyFont="1" applyFill="1" applyBorder="1" applyAlignment="1">
      <alignment horizontal="center" vertical="center"/>
    </xf>
    <xf numFmtId="0" fontId="10" fillId="2" borderId="0" xfId="0" applyFont="1" applyFill="1" applyAlignment="1">
      <alignment horizontal="left" vertical="center" wrapText="1"/>
    </xf>
    <xf numFmtId="0" fontId="10" fillId="2" borderId="4" xfId="0" applyFont="1" applyFill="1" applyBorder="1" applyAlignment="1">
      <alignment horizontal="left" vertical="center"/>
    </xf>
    <xf numFmtId="0" fontId="4" fillId="2" borderId="12" xfId="0" applyFont="1" applyFill="1" applyBorder="1" applyAlignment="1">
      <alignment horizontal="right"/>
    </xf>
    <xf numFmtId="164" fontId="10" fillId="2" borderId="0" xfId="0" applyNumberFormat="1" applyFont="1" applyFill="1"/>
    <xf numFmtId="165" fontId="10" fillId="2" borderId="0" xfId="0" applyNumberFormat="1" applyFont="1" applyFill="1"/>
    <xf numFmtId="0" fontId="21" fillId="0" borderId="28" xfId="2" applyFont="1" applyBorder="1" applyAlignment="1">
      <alignment horizontal="center" vertical="center" wrapText="1"/>
    </xf>
    <xf numFmtId="0" fontId="21" fillId="0" borderId="29" xfId="2" applyFont="1" applyBorder="1" applyAlignment="1">
      <alignment horizontal="center" vertical="center" wrapText="1"/>
    </xf>
    <xf numFmtId="0" fontId="21" fillId="0" borderId="30" xfId="2" applyFont="1" applyBorder="1" applyAlignment="1">
      <alignment horizontal="center" vertical="center" wrapText="1"/>
    </xf>
    <xf numFmtId="0" fontId="21" fillId="0" borderId="31" xfId="2" applyFont="1" applyBorder="1" applyAlignment="1">
      <alignment horizontal="center" vertical="center" wrapText="1"/>
    </xf>
    <xf numFmtId="0" fontId="1" fillId="2" borderId="0" xfId="0" applyFont="1" applyFill="1" applyBorder="1" applyAlignment="1">
      <alignment horizontal="left" vertical="top" wrapText="1"/>
    </xf>
    <xf numFmtId="164" fontId="0" fillId="0" borderId="0" xfId="0" applyNumberFormat="1" applyAlignment="1"/>
    <xf numFmtId="0" fontId="8" fillId="2" borderId="8" xfId="1" applyFill="1" applyBorder="1" applyAlignment="1" applyProtection="1">
      <alignment horizontal="left" vertical="top"/>
    </xf>
    <xf numFmtId="0" fontId="0" fillId="2" borderId="8" xfId="0" applyFill="1" applyBorder="1" applyAlignment="1">
      <alignment horizontal="left" vertical="top" wrapText="1"/>
    </xf>
    <xf numFmtId="165" fontId="1" fillId="0" borderId="0" xfId="0" applyNumberFormat="1" applyFont="1" applyAlignment="1"/>
    <xf numFmtId="165" fontId="1" fillId="0" borderId="0" xfId="0" applyNumberFormat="1" applyFont="1"/>
    <xf numFmtId="165" fontId="0" fillId="0" borderId="0" xfId="0" applyNumberFormat="1" applyFont="1"/>
    <xf numFmtId="165" fontId="0" fillId="0" borderId="0" xfId="0" applyNumberFormat="1" applyFont="1" applyAlignment="1"/>
    <xf numFmtId="165" fontId="0" fillId="0" borderId="0" xfId="0" applyNumberFormat="1" applyAlignment="1"/>
    <xf numFmtId="164" fontId="10" fillId="2" borderId="10" xfId="0" applyNumberFormat="1" applyFont="1" applyFill="1" applyBorder="1"/>
    <xf numFmtId="0" fontId="10" fillId="0" borderId="10" xfId="0" applyFont="1" applyFill="1" applyBorder="1"/>
    <xf numFmtId="0" fontId="19" fillId="0" borderId="0" xfId="0" applyFont="1" applyFill="1" applyBorder="1"/>
    <xf numFmtId="0" fontId="17" fillId="2" borderId="0" xfId="0" applyFont="1" applyFill="1" applyBorder="1"/>
    <xf numFmtId="0" fontId="19" fillId="2" borderId="0" xfId="0" applyFont="1" applyFill="1"/>
    <xf numFmtId="0" fontId="10" fillId="2" borderId="10" xfId="0" applyNumberFormat="1" applyFont="1" applyFill="1" applyBorder="1"/>
    <xf numFmtId="0" fontId="4" fillId="2" borderId="0" xfId="0" applyFont="1" applyFill="1" applyBorder="1" applyAlignment="1">
      <alignment horizontal="right"/>
    </xf>
    <xf numFmtId="4" fontId="0" fillId="2" borderId="0" xfId="0" applyNumberFormat="1" applyFill="1"/>
    <xf numFmtId="0" fontId="19" fillId="2" borderId="0" xfId="0" applyFont="1" applyFill="1" applyAlignment="1">
      <alignment horizontal="right"/>
    </xf>
    <xf numFmtId="165" fontId="10" fillId="6" borderId="4" xfId="0" applyNumberFormat="1" applyFont="1" applyFill="1" applyBorder="1" applyProtection="1"/>
    <xf numFmtId="0" fontId="10" fillId="6" borderId="4" xfId="0" applyFont="1" applyFill="1" applyBorder="1" applyProtection="1"/>
    <xf numFmtId="0" fontId="20" fillId="2" borderId="0" xfId="2" applyFill="1"/>
    <xf numFmtId="164" fontId="0" fillId="0" borderId="0" xfId="0" applyNumberFormat="1"/>
    <xf numFmtId="0" fontId="0" fillId="2" borderId="0" xfId="0" applyFill="1" applyBorder="1" applyAlignment="1">
      <alignment horizontal="left" wrapText="1"/>
    </xf>
    <xf numFmtId="0" fontId="38" fillId="2" borderId="0" xfId="2" applyFont="1" applyFill="1"/>
    <xf numFmtId="49" fontId="1" fillId="2" borderId="0" xfId="0" quotePrefix="1" applyNumberFormat="1" applyFont="1" applyFill="1" applyBorder="1"/>
    <xf numFmtId="0" fontId="0" fillId="2" borderId="0" xfId="0" applyFill="1" applyBorder="1" applyAlignment="1">
      <alignment horizontal="left"/>
    </xf>
    <xf numFmtId="0" fontId="0" fillId="2" borderId="0" xfId="0" applyFont="1" applyFill="1" applyBorder="1" applyAlignment="1">
      <alignment wrapText="1"/>
    </xf>
    <xf numFmtId="0" fontId="39" fillId="2" borderId="0" xfId="0" applyFont="1" applyFill="1" applyBorder="1"/>
    <xf numFmtId="0" fontId="8" fillId="2" borderId="0" xfId="1" applyFill="1" applyBorder="1" applyAlignment="1" applyProtection="1">
      <alignment horizontal="left"/>
    </xf>
    <xf numFmtId="0" fontId="10" fillId="5" borderId="0" xfId="0" applyFont="1" applyFill="1" applyBorder="1"/>
    <xf numFmtId="166" fontId="10" fillId="0" borderId="32" xfId="2" applyNumberFormat="1" applyFont="1" applyFill="1" applyBorder="1" applyAlignment="1">
      <alignment horizontal="center" vertical="center"/>
    </xf>
    <xf numFmtId="166" fontId="10" fillId="0" borderId="33" xfId="2" applyNumberFormat="1" applyFont="1" applyFill="1" applyBorder="1" applyAlignment="1">
      <alignment horizontal="center" vertical="center"/>
    </xf>
    <xf numFmtId="0" fontId="10" fillId="3" borderId="10" xfId="0" applyFont="1" applyFill="1" applyBorder="1" applyAlignment="1" applyProtection="1">
      <alignment horizontal="center"/>
      <protection locked="0"/>
    </xf>
    <xf numFmtId="0" fontId="10" fillId="2" borderId="0" xfId="0" applyFont="1" applyFill="1" applyProtection="1"/>
    <xf numFmtId="0" fontId="11" fillId="2" borderId="0" xfId="0" applyFont="1" applyFill="1" applyBorder="1" applyAlignment="1" applyProtection="1">
      <alignment horizontal="center" vertical="center"/>
    </xf>
    <xf numFmtId="0" fontId="10" fillId="2" borderId="0" xfId="0" applyFont="1" applyFill="1" applyBorder="1" applyProtection="1"/>
    <xf numFmtId="0" fontId="10" fillId="4" borderId="3" xfId="0" applyFont="1" applyFill="1" applyBorder="1" applyProtection="1"/>
    <xf numFmtId="0" fontId="10" fillId="4" borderId="8" xfId="0" applyFont="1" applyFill="1" applyBorder="1" applyProtection="1"/>
    <xf numFmtId="0" fontId="10" fillId="4" borderId="15" xfId="0" applyFont="1" applyFill="1" applyBorder="1" applyProtection="1"/>
    <xf numFmtId="0" fontId="10" fillId="2" borderId="2" xfId="0" applyFont="1" applyFill="1" applyBorder="1" applyProtection="1"/>
    <xf numFmtId="0" fontId="10" fillId="2" borderId="14" xfId="0" applyFont="1" applyFill="1" applyBorder="1" applyProtection="1"/>
    <xf numFmtId="0" fontId="10" fillId="2" borderId="10" xfId="0" applyFont="1" applyFill="1" applyBorder="1" applyProtection="1"/>
    <xf numFmtId="0" fontId="10" fillId="2" borderId="1" xfId="0" applyFont="1" applyFill="1" applyBorder="1" applyProtection="1"/>
    <xf numFmtId="0" fontId="10" fillId="2" borderId="12" xfId="0" applyFont="1" applyFill="1" applyBorder="1" applyProtection="1"/>
    <xf numFmtId="0" fontId="10" fillId="2" borderId="13" xfId="0" applyFont="1" applyFill="1" applyBorder="1" applyProtection="1"/>
    <xf numFmtId="0" fontId="7" fillId="2" borderId="0" xfId="0" applyFont="1" applyFill="1" applyBorder="1" applyProtection="1"/>
    <xf numFmtId="0" fontId="0" fillId="2" borderId="0" xfId="0" applyFill="1" applyProtection="1"/>
    <xf numFmtId="0" fontId="4" fillId="2" borderId="0" xfId="0" applyFont="1" applyFill="1" applyBorder="1" applyProtection="1"/>
    <xf numFmtId="0" fontId="10" fillId="2" borderId="0" xfId="0" applyFont="1" applyFill="1" applyBorder="1" applyAlignment="1" applyProtection="1">
      <alignment horizontal="left"/>
    </xf>
    <xf numFmtId="0" fontId="7" fillId="2" borderId="14" xfId="0" applyFont="1" applyFill="1" applyBorder="1" applyProtection="1"/>
    <xf numFmtId="0" fontId="0" fillId="2" borderId="0" xfId="0" quotePrefix="1" applyFill="1" applyProtection="1"/>
    <xf numFmtId="0" fontId="10" fillId="2" borderId="3" xfId="0" applyFont="1" applyFill="1" applyBorder="1" applyProtection="1"/>
    <xf numFmtId="0" fontId="10" fillId="2" borderId="8" xfId="0" applyFont="1" applyFill="1" applyBorder="1" applyProtection="1"/>
    <xf numFmtId="0" fontId="10" fillId="2" borderId="15" xfId="0" applyFont="1" applyFill="1" applyBorder="1" applyProtection="1"/>
    <xf numFmtId="0" fontId="5" fillId="2" borderId="0" xfId="0" applyFont="1" applyFill="1" applyBorder="1" applyProtection="1"/>
    <xf numFmtId="0" fontId="12" fillId="2" borderId="0" xfId="0" applyFont="1" applyFill="1" applyBorder="1" applyProtection="1"/>
    <xf numFmtId="0" fontId="10" fillId="2" borderId="0" xfId="0" applyFont="1" applyFill="1" applyBorder="1" applyAlignment="1" applyProtection="1">
      <alignment horizontal="right" wrapText="1"/>
    </xf>
    <xf numFmtId="0" fontId="10" fillId="2" borderId="0" xfId="0" applyFont="1" applyFill="1" applyBorder="1" applyAlignment="1" applyProtection="1">
      <alignment horizontal="right"/>
    </xf>
    <xf numFmtId="0" fontId="12" fillId="2" borderId="14"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13" fillId="2" borderId="0" xfId="0" applyFont="1" applyFill="1" applyBorder="1" applyAlignment="1" applyProtection="1">
      <alignment horizontal="left"/>
    </xf>
    <xf numFmtId="0" fontId="10" fillId="0" borderId="0" xfId="0" applyFont="1" applyProtection="1"/>
    <xf numFmtId="0" fontId="19" fillId="2" borderId="0" xfId="0" applyFont="1" applyFill="1" applyBorder="1" applyAlignment="1" applyProtection="1">
      <alignment horizontal="right"/>
    </xf>
    <xf numFmtId="0" fontId="10" fillId="2"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2" borderId="0" xfId="0" applyFont="1" applyFill="1" applyBorder="1" applyAlignment="1" applyProtection="1">
      <alignment vertical="center" wrapText="1"/>
    </xf>
    <xf numFmtId="0" fontId="27"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wrapText="1"/>
    </xf>
    <xf numFmtId="164" fontId="10" fillId="2" borderId="0" xfId="0" applyNumberFormat="1" applyFont="1" applyFill="1" applyAlignment="1" applyProtection="1">
      <alignment horizontal="left"/>
    </xf>
    <xf numFmtId="0" fontId="10" fillId="2" borderId="0" xfId="0" applyFont="1" applyFill="1" applyAlignment="1" applyProtection="1">
      <alignment horizontal="left"/>
    </xf>
    <xf numFmtId="0" fontId="10" fillId="2" borderId="0" xfId="0" applyFont="1" applyFill="1" applyAlignment="1" applyProtection="1">
      <alignment vertical="top" wrapText="1"/>
    </xf>
    <xf numFmtId="0" fontId="33" fillId="2" borderId="12" xfId="1" applyFont="1" applyFill="1" applyBorder="1" applyAlignment="1" applyProtection="1">
      <alignment horizontal="left" vertical="top" wrapText="1"/>
    </xf>
    <xf numFmtId="0" fontId="33" fillId="2" borderId="13" xfId="1" applyFont="1" applyFill="1" applyBorder="1" applyAlignment="1" applyProtection="1">
      <alignment horizontal="left" vertical="top" wrapText="1"/>
    </xf>
    <xf numFmtId="0" fontId="33" fillId="2" borderId="0" xfId="1" applyFont="1" applyFill="1" applyBorder="1" applyAlignment="1" applyProtection="1">
      <alignment horizontal="left" vertical="top" wrapText="1"/>
    </xf>
    <xf numFmtId="0" fontId="33" fillId="2" borderId="14" xfId="1" applyFont="1" applyFill="1" applyBorder="1" applyAlignment="1" applyProtection="1">
      <alignment horizontal="left" vertical="top" wrapText="1"/>
    </xf>
    <xf numFmtId="0" fontId="6" fillId="2" borderId="0" xfId="0" applyFont="1" applyFill="1" applyBorder="1" applyAlignment="1">
      <alignment horizontal="left" vertical="center" wrapText="1"/>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0" fillId="0" borderId="0" xfId="0" applyAlignment="1">
      <alignment horizontal="left" wrapText="1"/>
    </xf>
    <xf numFmtId="0" fontId="0" fillId="2" borderId="0" xfId="0" applyFill="1" applyBorder="1" applyAlignment="1">
      <alignment horizontal="left" vertical="top"/>
    </xf>
    <xf numFmtId="0" fontId="8" fillId="2" borderId="0" xfId="1" applyFill="1" applyBorder="1" applyAlignment="1" applyProtection="1">
      <alignment horizontal="left" wrapText="1"/>
    </xf>
    <xf numFmtId="0" fontId="0" fillId="2" borderId="0" xfId="0" applyFill="1" applyBorder="1" applyAlignment="1">
      <alignment horizontal="left" wrapText="1"/>
    </xf>
    <xf numFmtId="0" fontId="1" fillId="2" borderId="0" xfId="0" applyFont="1" applyFill="1" applyBorder="1" applyAlignment="1">
      <alignment horizontal="left" vertical="top" wrapText="1"/>
    </xf>
    <xf numFmtId="0" fontId="22"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9" fillId="2" borderId="0" xfId="0" applyFont="1" applyFill="1" applyBorder="1" applyAlignment="1">
      <alignment horizontal="left" vertical="top" wrapText="1"/>
    </xf>
    <xf numFmtId="0" fontId="14" fillId="0" borderId="1" xfId="0" applyFont="1" applyFill="1" applyBorder="1" applyAlignment="1" applyProtection="1">
      <alignment horizontal="left" vertical="center" wrapText="1"/>
    </xf>
    <xf numFmtId="0" fontId="14" fillId="0" borderId="12"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0" borderId="8"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31" fillId="2" borderId="12"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8" xfId="0" applyFont="1" applyFill="1" applyBorder="1" applyAlignment="1" applyProtection="1">
      <alignment horizontal="left" vertical="center" wrapText="1"/>
    </xf>
    <xf numFmtId="0" fontId="31" fillId="2" borderId="15" xfId="0" applyFont="1" applyFill="1" applyBorder="1" applyAlignment="1" applyProtection="1">
      <alignment horizontal="left" vertical="center" wrapText="1"/>
    </xf>
    <xf numFmtId="0" fontId="10" fillId="2" borderId="0" xfId="0" applyFont="1" applyFill="1" applyAlignment="1" applyProtection="1">
      <alignment horizontal="left" vertical="top" wrapText="1"/>
    </xf>
    <xf numFmtId="0" fontId="14" fillId="5" borderId="16" xfId="0" applyFont="1" applyFill="1" applyBorder="1" applyAlignment="1" applyProtection="1">
      <alignment horizontal="center" vertical="center"/>
    </xf>
    <xf numFmtId="0" fontId="10" fillId="5" borderId="17" xfId="0" applyFont="1" applyFill="1" applyBorder="1" applyProtection="1"/>
    <xf numFmtId="0" fontId="10" fillId="4" borderId="16" xfId="0" applyFont="1" applyFill="1" applyBorder="1" applyAlignment="1" applyProtection="1">
      <alignment horizontal="center"/>
    </xf>
    <xf numFmtId="0" fontId="10" fillId="4" borderId="17" xfId="0" applyFont="1" applyFill="1" applyBorder="1" applyAlignment="1" applyProtection="1">
      <alignment horizontal="center"/>
    </xf>
    <xf numFmtId="0" fontId="10" fillId="4" borderId="18" xfId="0" applyFont="1" applyFill="1" applyBorder="1" applyAlignment="1" applyProtection="1">
      <alignment horizontal="center"/>
    </xf>
    <xf numFmtId="0" fontId="23" fillId="3" borderId="16" xfId="0" applyFont="1" applyFill="1" applyBorder="1" applyAlignment="1" applyProtection="1">
      <alignment horizontal="center" vertical="center" wrapText="1"/>
    </xf>
    <xf numFmtId="0" fontId="23" fillId="3" borderId="17" xfId="0" applyFont="1" applyFill="1" applyBorder="1" applyAlignment="1" applyProtection="1">
      <alignment horizontal="center" vertical="center" wrapText="1"/>
    </xf>
    <xf numFmtId="0" fontId="23" fillId="3" borderId="18" xfId="0" applyFont="1" applyFill="1" applyBorder="1" applyAlignment="1" applyProtection="1">
      <alignment horizontal="center" vertical="center" wrapText="1"/>
    </xf>
    <xf numFmtId="167" fontId="14" fillId="0" borderId="16" xfId="0" applyNumberFormat="1" applyFont="1" applyBorder="1" applyAlignment="1" applyProtection="1">
      <alignment horizontal="center" vertical="center"/>
    </xf>
    <xf numFmtId="167" fontId="14" fillId="0" borderId="18" xfId="0" applyNumberFormat="1" applyFont="1" applyBorder="1" applyAlignment="1" applyProtection="1">
      <alignment horizontal="center" vertical="center"/>
    </xf>
    <xf numFmtId="164" fontId="14" fillId="2" borderId="16" xfId="0" applyNumberFormat="1" applyFont="1" applyFill="1" applyBorder="1" applyAlignment="1" applyProtection="1">
      <alignment horizontal="center" vertical="center"/>
    </xf>
    <xf numFmtId="164" fontId="14" fillId="2" borderId="18" xfId="0" applyNumberFormat="1" applyFont="1" applyFill="1" applyBorder="1" applyAlignment="1" applyProtection="1">
      <alignment horizontal="center" vertical="center"/>
    </xf>
    <xf numFmtId="0" fontId="30" fillId="3" borderId="16" xfId="0" applyFont="1" applyFill="1" applyBorder="1" applyAlignment="1" applyProtection="1">
      <alignment horizontal="right" vertical="center" wrapText="1"/>
    </xf>
    <xf numFmtId="0" fontId="30" fillId="3" borderId="17" xfId="0" applyFont="1" applyFill="1" applyBorder="1" applyAlignment="1" applyProtection="1">
      <alignment horizontal="right" vertical="center" wrapText="1"/>
    </xf>
    <xf numFmtId="0" fontId="30" fillId="3" borderId="18" xfId="0" applyFont="1" applyFill="1" applyBorder="1" applyAlignment="1" applyProtection="1">
      <alignment horizontal="right" vertical="center" wrapText="1"/>
    </xf>
    <xf numFmtId="0" fontId="23" fillId="3" borderId="16" xfId="0" applyFont="1" applyFill="1" applyBorder="1" applyAlignment="1" applyProtection="1">
      <alignment horizontal="right" vertical="center" wrapText="1"/>
    </xf>
    <xf numFmtId="0" fontId="23" fillId="3" borderId="17" xfId="0" applyFont="1" applyFill="1" applyBorder="1" applyAlignment="1" applyProtection="1">
      <alignment horizontal="right" vertical="center" wrapText="1"/>
    </xf>
    <xf numFmtId="0" fontId="23" fillId="3" borderId="18" xfId="0" applyFont="1" applyFill="1" applyBorder="1" applyAlignment="1" applyProtection="1">
      <alignment horizontal="right" vertical="center" wrapText="1"/>
    </xf>
    <xf numFmtId="0" fontId="11" fillId="4" borderId="1"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1" fillId="4" borderId="13"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14" xfId="0" applyFont="1" applyFill="1" applyBorder="1" applyAlignment="1" applyProtection="1">
      <alignment horizontal="center" vertical="center"/>
    </xf>
    <xf numFmtId="0" fontId="4" fillId="2" borderId="0" xfId="0" applyFont="1" applyFill="1" applyBorder="1" applyAlignment="1" applyProtection="1">
      <alignment horizontal="right"/>
    </xf>
    <xf numFmtId="0" fontId="4" fillId="2" borderId="14" xfId="0" applyFont="1" applyFill="1" applyBorder="1" applyAlignment="1" applyProtection="1">
      <alignment horizontal="right"/>
    </xf>
    <xf numFmtId="0" fontId="4" fillId="2" borderId="0" xfId="0" applyFont="1" applyFill="1" applyBorder="1" applyAlignment="1" applyProtection="1">
      <alignment horizontal="right" wrapText="1"/>
    </xf>
    <xf numFmtId="0" fontId="4" fillId="2" borderId="14" xfId="0" applyFont="1" applyFill="1" applyBorder="1" applyAlignment="1" applyProtection="1">
      <alignment horizontal="right" wrapText="1"/>
    </xf>
    <xf numFmtId="0" fontId="10" fillId="2" borderId="0" xfId="0" applyFont="1" applyFill="1" applyBorder="1" applyAlignment="1" applyProtection="1">
      <alignment horizontal="left" wrapText="1"/>
    </xf>
    <xf numFmtId="0" fontId="10" fillId="2" borderId="11" xfId="0" applyFont="1" applyFill="1" applyBorder="1" applyAlignment="1" applyProtection="1">
      <alignment horizontal="left" wrapText="1"/>
    </xf>
    <xf numFmtId="0" fontId="10" fillId="2" borderId="0" xfId="0" applyNumberFormat="1" applyFont="1" applyFill="1" applyBorder="1" applyAlignment="1" applyProtection="1">
      <alignment horizontal="left" vertical="top" wrapText="1"/>
    </xf>
    <xf numFmtId="0" fontId="8" fillId="2" borderId="0" xfId="1" applyNumberFormat="1" applyFill="1" applyBorder="1" applyAlignment="1" applyProtection="1">
      <alignment horizontal="left" vertical="top" wrapText="1"/>
    </xf>
    <xf numFmtId="0" fontId="10" fillId="0" borderId="0" xfId="0" applyNumberFormat="1" applyFont="1" applyFill="1" applyBorder="1" applyAlignment="1" applyProtection="1">
      <alignment horizontal="left" vertical="top" wrapText="1"/>
    </xf>
    <xf numFmtId="0" fontId="29" fillId="2" borderId="1" xfId="0" applyFont="1" applyFill="1" applyBorder="1" applyAlignment="1" applyProtection="1">
      <alignment horizontal="left" vertical="center" wrapText="1"/>
    </xf>
    <xf numFmtId="0" fontId="29" fillId="2" borderId="12" xfId="0" applyFont="1" applyFill="1" applyBorder="1" applyAlignment="1" applyProtection="1">
      <alignment horizontal="left" vertical="center" wrapText="1"/>
    </xf>
    <xf numFmtId="0" fontId="29" fillId="2" borderId="13" xfId="0" applyFont="1" applyFill="1" applyBorder="1" applyAlignment="1" applyProtection="1">
      <alignment horizontal="left" vertical="center" wrapText="1"/>
    </xf>
    <xf numFmtId="0" fontId="29" fillId="2" borderId="2"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wrapText="1"/>
    </xf>
    <xf numFmtId="0" fontId="29" fillId="2" borderId="14" xfId="0" applyFont="1" applyFill="1" applyBorder="1" applyAlignment="1" applyProtection="1">
      <alignment horizontal="left" vertical="center" wrapText="1"/>
    </xf>
    <xf numFmtId="0" fontId="29" fillId="2" borderId="3" xfId="0" applyFont="1" applyFill="1" applyBorder="1" applyAlignment="1" applyProtection="1">
      <alignment horizontal="left" vertical="center" wrapText="1"/>
    </xf>
    <xf numFmtId="0" fontId="29" fillId="2" borderId="8" xfId="0" applyFont="1" applyFill="1" applyBorder="1" applyAlignment="1" applyProtection="1">
      <alignment horizontal="left" vertical="center" wrapText="1"/>
    </xf>
    <xf numFmtId="0" fontId="29" fillId="2" borderId="15" xfId="0" applyFont="1" applyFill="1" applyBorder="1" applyAlignment="1" applyProtection="1">
      <alignment horizontal="left" vertical="center" wrapText="1"/>
    </xf>
    <xf numFmtId="0" fontId="12" fillId="2" borderId="0" xfId="0" applyFont="1" applyFill="1" applyAlignment="1" applyProtection="1">
      <alignment horizontal="left" vertical="top" wrapText="1"/>
    </xf>
    <xf numFmtId="0" fontId="4" fillId="2" borderId="20" xfId="0" applyFont="1" applyFill="1" applyBorder="1" applyAlignment="1">
      <alignment horizontal="left"/>
    </xf>
    <xf numFmtId="0" fontId="4" fillId="2" borderId="21" xfId="0" applyFont="1" applyFill="1" applyBorder="1" applyAlignment="1">
      <alignment horizontal="left"/>
    </xf>
    <xf numFmtId="0" fontId="6" fillId="4" borderId="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5" xfId="0" applyFont="1" applyFill="1" applyBorder="1" applyAlignment="1">
      <alignment horizontal="center" vertical="center"/>
    </xf>
    <xf numFmtId="0" fontId="40" fillId="2" borderId="0" xfId="0" applyFont="1" applyFill="1" applyBorder="1" applyAlignment="1">
      <alignment horizontal="left" vertical="top" wrapText="1"/>
    </xf>
  </cellXfs>
  <cellStyles count="3">
    <cellStyle name="Hyperlink" xfId="1" builtinId="8"/>
    <cellStyle name="Normal" xfId="0" builtinId="0"/>
    <cellStyle name="Normal_FPCalculationForm" xfId="2" xr:uid="{00000000-0005-0000-0000-000002000000}"/>
  </cellStyles>
  <dxfs count="2">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colors>
    <mruColors>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7</xdr:col>
      <xdr:colOff>581026</xdr:colOff>
      <xdr:row>1</xdr:row>
      <xdr:rowOff>70245</xdr:rowOff>
    </xdr:from>
    <xdr:to>
      <xdr:col>10</xdr:col>
      <xdr:colOff>120651</xdr:colOff>
      <xdr:row>8</xdr:row>
      <xdr:rowOff>48726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9776" y="270270"/>
          <a:ext cx="1371600" cy="1499306"/>
        </a:xfrm>
        <a:prstGeom prst="rect">
          <a:avLst/>
        </a:prstGeom>
      </xdr:spPr>
    </xdr:pic>
    <xdr:clientData/>
  </xdr:twoCellAnchor>
  <xdr:twoCellAnchor editAs="oneCell">
    <xdr:from>
      <xdr:col>1</xdr:col>
      <xdr:colOff>76473</xdr:colOff>
      <xdr:row>36</xdr:row>
      <xdr:rowOff>29084</xdr:rowOff>
    </xdr:from>
    <xdr:to>
      <xdr:col>10</xdr:col>
      <xdr:colOff>163597</xdr:colOff>
      <xdr:row>67</xdr:row>
      <xdr:rowOff>180980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714234" y="12279062"/>
          <a:ext cx="6845733" cy="5800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333375</xdr:colOff>
      <xdr:row>1</xdr:row>
      <xdr:rowOff>84159</xdr:rowOff>
    </xdr:from>
    <xdr:to>
      <xdr:col>9</xdr:col>
      <xdr:colOff>577850</xdr:colOff>
      <xdr:row>5</xdr:row>
      <xdr:rowOff>21100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1725" y="284184"/>
          <a:ext cx="857250" cy="937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1152525</xdr:colOff>
          <xdr:row>86</xdr:row>
          <xdr:rowOff>152400</xdr:rowOff>
        </xdr:from>
        <xdr:to>
          <xdr:col>3</xdr:col>
          <xdr:colOff>923925</xdr:colOff>
          <xdr:row>86</xdr:row>
          <xdr:rowOff>600075</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200" b="1" i="0" u="none" strike="noStrike" baseline="0">
                  <a:solidFill>
                    <a:srgbClr val="000000"/>
                  </a:solidFill>
                  <a:latin typeface="Calibri"/>
                  <a:cs typeface="Calibri"/>
                </a:rPr>
                <a:t>Transfer record to database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171450</xdr:colOff>
          <xdr:row>9</xdr:row>
          <xdr:rowOff>85725</xdr:rowOff>
        </xdr:from>
        <xdr:to>
          <xdr:col>5</xdr:col>
          <xdr:colOff>247650</xdr:colOff>
          <xdr:row>13</xdr:row>
          <xdr:rowOff>57150</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Clear</a:t>
              </a:r>
            </a:p>
            <a:p>
              <a:pPr algn="ctr" rtl="0">
                <a:defRPr sz="1000"/>
              </a:pPr>
              <a:r>
                <a:rPr lang="en-GB" sz="1400" b="1" i="0" u="none" strike="noStrike" baseline="0">
                  <a:solidFill>
                    <a:srgbClr val="000000"/>
                  </a:solidFill>
                  <a:latin typeface="Calibri"/>
                  <a:cs typeface="Calibri"/>
                </a:rPr>
                <a:t>Form</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v.uk/government/publications/fuel-poverty-statistics-methodology-handboo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www.gov.uk/the-warm-home-discount-scheme" TargetMode="External"/><Relationship Id="rId7" Type="http://schemas.openxmlformats.org/officeDocument/2006/relationships/ctrlProp" Target="../ctrlProps/ctrlProp1.xml"/><Relationship Id="rId2" Type="http://schemas.openxmlformats.org/officeDocument/2006/relationships/hyperlink" Target="https://www.gov.uk/winter-fuel-payment/what-youll-get" TargetMode="External"/><Relationship Id="rId1" Type="http://schemas.openxmlformats.org/officeDocument/2006/relationships/hyperlink" Target="https://www.gov.uk/winter-fuel-payment/what-youll-get" TargetMode="External"/><Relationship Id="rId6" Type="http://schemas.openxmlformats.org/officeDocument/2006/relationships/vmlDrawing" Target="../drawings/vmlDrawing1.vml"/><Relationship Id="rId5" Type="http://schemas.openxmlformats.org/officeDocument/2006/relationships/drawing" Target="../drawings/drawing3.xm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pageSetUpPr autoPageBreaks="0"/>
  </sheetPr>
  <dimension ref="B1:M70"/>
  <sheetViews>
    <sheetView topLeftCell="A43" zoomScaleNormal="100" workbookViewId="0">
      <selection activeCell="O20" sqref="O20"/>
    </sheetView>
  </sheetViews>
  <sheetFormatPr defaultColWidth="9.140625" defaultRowHeight="15" x14ac:dyDescent="0.25"/>
  <cols>
    <col min="1" max="1" width="9.140625" style="3"/>
    <col min="2" max="2" width="2.7109375" style="3" customWidth="1"/>
    <col min="3" max="3" width="30.140625" style="3" customWidth="1"/>
    <col min="4" max="7" width="9.140625" style="3"/>
    <col min="8" max="8" width="9.140625" style="3" customWidth="1"/>
    <col min="9" max="10" width="9.140625" style="3"/>
    <col min="11" max="11" width="2.7109375" style="3" customWidth="1"/>
    <col min="12" max="16384" width="9.140625" style="3"/>
  </cols>
  <sheetData>
    <row r="1" spans="2:13" ht="15.75" thickBot="1" x14ac:dyDescent="0.3"/>
    <row r="2" spans="2:13" x14ac:dyDescent="0.25">
      <c r="B2" s="6"/>
      <c r="C2" s="10"/>
      <c r="D2" s="10"/>
      <c r="E2" s="10"/>
      <c r="F2" s="10"/>
      <c r="G2" s="10"/>
      <c r="H2" s="10"/>
      <c r="I2" s="10"/>
      <c r="J2" s="10"/>
      <c r="K2" s="11"/>
    </row>
    <row r="3" spans="2:13" ht="30" customHeight="1" x14ac:dyDescent="0.25">
      <c r="B3" s="7"/>
      <c r="C3" s="166" t="s">
        <v>174</v>
      </c>
      <c r="D3" s="166"/>
      <c r="E3" s="166"/>
      <c r="F3" s="166"/>
      <c r="G3" s="166"/>
      <c r="H3" s="166"/>
      <c r="I3" s="46"/>
      <c r="J3" s="46"/>
      <c r="K3" s="12"/>
    </row>
    <row r="4" spans="2:13" x14ac:dyDescent="0.25">
      <c r="B4" s="7"/>
      <c r="C4" s="102" t="s">
        <v>164</v>
      </c>
      <c r="D4" s="9"/>
      <c r="E4" s="9"/>
      <c r="F4" s="9"/>
      <c r="G4" s="9"/>
      <c r="H4" s="9"/>
      <c r="I4" s="9"/>
      <c r="J4" s="9"/>
      <c r="K4" s="12"/>
    </row>
    <row r="5" spans="2:13" x14ac:dyDescent="0.25">
      <c r="B5" s="7"/>
      <c r="C5" s="9"/>
      <c r="D5" s="9"/>
      <c r="E5" s="9"/>
      <c r="F5" s="9"/>
      <c r="G5" s="9"/>
      <c r="H5" s="9"/>
      <c r="I5" s="9"/>
      <c r="J5" s="9"/>
      <c r="K5" s="12"/>
    </row>
    <row r="6" spans="2:13" ht="15" customHeight="1" x14ac:dyDescent="0.25">
      <c r="B6" s="7"/>
      <c r="C6" s="173" t="s">
        <v>89</v>
      </c>
      <c r="D6" s="173"/>
      <c r="E6" s="173"/>
      <c r="F6" s="173"/>
      <c r="G6" s="173"/>
      <c r="H6" s="173"/>
      <c r="I6" s="47"/>
      <c r="J6" s="47"/>
      <c r="K6" s="12"/>
    </row>
    <row r="7" spans="2:13" x14ac:dyDescent="0.25">
      <c r="B7" s="7"/>
      <c r="C7" s="173"/>
      <c r="D7" s="173"/>
      <c r="E7" s="173"/>
      <c r="F7" s="173"/>
      <c r="G7" s="173"/>
      <c r="H7" s="173"/>
      <c r="I7" s="47"/>
      <c r="J7" s="47"/>
      <c r="K7" s="12"/>
      <c r="M7" s="106"/>
    </row>
    <row r="8" spans="2:13" x14ac:dyDescent="0.25">
      <c r="B8" s="7"/>
      <c r="C8" s="9"/>
      <c r="D8" s="9"/>
      <c r="E8" s="9"/>
      <c r="F8" s="9"/>
      <c r="G8" s="9"/>
      <c r="H8" s="9"/>
      <c r="I8" s="9"/>
      <c r="J8" s="9"/>
      <c r="K8" s="12"/>
    </row>
    <row r="9" spans="2:13" x14ac:dyDescent="0.25">
      <c r="B9" s="7"/>
      <c r="C9" s="9" t="s">
        <v>17</v>
      </c>
      <c r="D9" s="9"/>
      <c r="E9" s="9"/>
      <c r="F9" s="9"/>
      <c r="G9" s="9"/>
      <c r="H9" s="9"/>
      <c r="I9" s="9"/>
      <c r="J9" s="9"/>
      <c r="K9" s="12"/>
      <c r="M9" s="106"/>
    </row>
    <row r="10" spans="2:13" x14ac:dyDescent="0.25">
      <c r="B10" s="7"/>
      <c r="C10" s="9" t="s">
        <v>18</v>
      </c>
      <c r="D10" s="9"/>
      <c r="E10" s="9"/>
      <c r="F10" s="9"/>
      <c r="G10" s="9"/>
      <c r="H10" s="9"/>
      <c r="I10" s="9"/>
      <c r="J10" s="9"/>
      <c r="K10" s="12"/>
    </row>
    <row r="11" spans="2:13" x14ac:dyDescent="0.25">
      <c r="B11" s="7"/>
      <c r="C11" s="9" t="s">
        <v>19</v>
      </c>
      <c r="D11" s="9"/>
      <c r="E11" s="9"/>
      <c r="F11" s="9"/>
      <c r="G11" s="9"/>
      <c r="H11" s="9"/>
      <c r="I11" s="9"/>
      <c r="J11" s="9"/>
      <c r="K11" s="12"/>
    </row>
    <row r="12" spans="2:13" x14ac:dyDescent="0.25">
      <c r="B12" s="7"/>
      <c r="C12" s="9" t="s">
        <v>90</v>
      </c>
      <c r="D12" s="9"/>
      <c r="E12" s="9"/>
      <c r="F12" s="9"/>
      <c r="G12" s="9"/>
      <c r="H12" s="9"/>
      <c r="I12" s="9"/>
      <c r="J12" s="9"/>
      <c r="K12" s="12"/>
    </row>
    <row r="13" spans="2:13" x14ac:dyDescent="0.25">
      <c r="B13" s="7"/>
      <c r="C13" s="9" t="s">
        <v>61</v>
      </c>
      <c r="D13" s="9"/>
      <c r="E13" s="9"/>
      <c r="F13" s="9"/>
      <c r="G13" s="9"/>
      <c r="H13" s="9"/>
      <c r="I13" s="9"/>
      <c r="J13" s="9"/>
      <c r="K13" s="12"/>
    </row>
    <row r="14" spans="2:13" ht="29.25" customHeight="1" x14ac:dyDescent="0.25">
      <c r="B14" s="7"/>
      <c r="C14" s="172" t="s">
        <v>91</v>
      </c>
      <c r="D14" s="172"/>
      <c r="E14" s="172"/>
      <c r="F14" s="172"/>
      <c r="G14" s="172"/>
      <c r="H14" s="172"/>
      <c r="I14" s="172"/>
      <c r="J14" s="172"/>
      <c r="K14" s="12"/>
    </row>
    <row r="15" spans="2:13" ht="14.45" customHeight="1" x14ac:dyDescent="0.25">
      <c r="B15" s="7"/>
      <c r="C15" s="115" t="s">
        <v>165</v>
      </c>
      <c r="D15" s="112"/>
      <c r="E15" s="112"/>
      <c r="F15" s="112"/>
      <c r="G15" s="112"/>
      <c r="H15" s="112"/>
      <c r="I15" s="112"/>
      <c r="J15" s="112"/>
      <c r="K15" s="12"/>
    </row>
    <row r="16" spans="2:13" x14ac:dyDescent="0.25">
      <c r="B16" s="7"/>
      <c r="C16" s="9"/>
      <c r="D16" s="9"/>
      <c r="E16" s="9"/>
      <c r="F16" s="9"/>
      <c r="G16" s="9"/>
      <c r="H16" s="9"/>
      <c r="I16" s="9"/>
      <c r="J16" s="9"/>
      <c r="K16" s="12"/>
    </row>
    <row r="17" spans="2:11" ht="34.5" customHeight="1" x14ac:dyDescent="0.25">
      <c r="B17" s="7"/>
      <c r="C17" s="167" t="s">
        <v>166</v>
      </c>
      <c r="D17" s="167"/>
      <c r="E17" s="167"/>
      <c r="F17" s="167"/>
      <c r="G17" s="167"/>
      <c r="H17" s="167"/>
      <c r="I17" s="167"/>
      <c r="J17" s="167"/>
      <c r="K17" s="12"/>
    </row>
    <row r="18" spans="2:11" ht="15.75" customHeight="1" x14ac:dyDescent="0.25">
      <c r="B18" s="7"/>
      <c r="C18" s="171" t="s">
        <v>101</v>
      </c>
      <c r="D18" s="172"/>
      <c r="E18" s="172"/>
      <c r="F18" s="172"/>
      <c r="G18" s="172"/>
      <c r="H18" s="172"/>
      <c r="I18" s="172"/>
      <c r="J18" s="172"/>
      <c r="K18" s="12"/>
    </row>
    <row r="19" spans="2:11" ht="57" customHeight="1" x14ac:dyDescent="0.25">
      <c r="B19" s="7"/>
      <c r="C19" s="169" t="s">
        <v>186</v>
      </c>
      <c r="D19" s="169"/>
      <c r="E19" s="169"/>
      <c r="F19" s="169"/>
      <c r="G19" s="169"/>
      <c r="H19" s="169"/>
      <c r="I19" s="169"/>
      <c r="J19" s="169"/>
      <c r="K19" s="12"/>
    </row>
    <row r="20" spans="2:11" ht="155.25" customHeight="1" x14ac:dyDescent="0.25">
      <c r="B20" s="7"/>
      <c r="C20" s="167" t="s">
        <v>103</v>
      </c>
      <c r="D20" s="170"/>
      <c r="E20" s="170"/>
      <c r="F20" s="170"/>
      <c r="G20" s="170"/>
      <c r="H20" s="170"/>
      <c r="I20" s="170"/>
      <c r="J20" s="170"/>
      <c r="K20" s="12"/>
    </row>
    <row r="21" spans="2:11" x14ac:dyDescent="0.25">
      <c r="B21" s="7"/>
      <c r="C21" s="9"/>
      <c r="D21" s="9"/>
      <c r="E21" s="9"/>
      <c r="F21" s="9"/>
      <c r="G21" s="9"/>
      <c r="H21" s="9"/>
      <c r="I21" s="9"/>
      <c r="J21" s="9"/>
      <c r="K21" s="12"/>
    </row>
    <row r="22" spans="2:11" x14ac:dyDescent="0.25">
      <c r="B22" s="7"/>
      <c r="C22" s="13" t="s">
        <v>37</v>
      </c>
      <c r="D22" s="9"/>
      <c r="E22" s="9"/>
      <c r="F22" s="9"/>
      <c r="G22" s="9"/>
      <c r="H22" s="9"/>
      <c r="I22" s="9"/>
      <c r="J22" s="9"/>
      <c r="K22" s="12"/>
    </row>
    <row r="23" spans="2:11" x14ac:dyDescent="0.25">
      <c r="B23" s="7"/>
      <c r="C23" s="9"/>
      <c r="D23" s="9"/>
      <c r="E23" s="9"/>
      <c r="F23" s="9"/>
      <c r="G23" s="9"/>
      <c r="H23" s="9"/>
      <c r="I23" s="9"/>
      <c r="J23" s="9"/>
      <c r="K23" s="12"/>
    </row>
    <row r="24" spans="2:11" ht="118.5" customHeight="1" x14ac:dyDescent="0.25">
      <c r="B24" s="7"/>
      <c r="C24" s="17" t="s">
        <v>92</v>
      </c>
      <c r="D24" s="167" t="s">
        <v>167</v>
      </c>
      <c r="E24" s="167"/>
      <c r="F24" s="167"/>
      <c r="G24" s="167"/>
      <c r="H24" s="167"/>
      <c r="I24" s="167"/>
      <c r="J24" s="167"/>
      <c r="K24" s="12"/>
    </row>
    <row r="25" spans="2:11" ht="15" customHeight="1" x14ac:dyDescent="0.25">
      <c r="B25" s="7"/>
      <c r="C25" s="14"/>
      <c r="D25" s="16"/>
      <c r="E25" s="16"/>
      <c r="F25" s="16"/>
      <c r="G25" s="16"/>
      <c r="H25" s="16"/>
      <c r="I25" s="16"/>
      <c r="J25" s="16"/>
      <c r="K25" s="12"/>
    </row>
    <row r="26" spans="2:11" ht="46.5" customHeight="1" x14ac:dyDescent="0.25">
      <c r="B26" s="7"/>
      <c r="C26" s="35" t="s">
        <v>36</v>
      </c>
      <c r="D26" s="168" t="s">
        <v>141</v>
      </c>
      <c r="E26" s="168"/>
      <c r="F26" s="168"/>
      <c r="G26" s="168"/>
      <c r="H26" s="168"/>
      <c r="I26" s="168"/>
      <c r="J26" s="168"/>
      <c r="K26" s="12"/>
    </row>
    <row r="27" spans="2:11" x14ac:dyDescent="0.25">
      <c r="B27" s="7"/>
      <c r="C27" s="9"/>
      <c r="D27" s="9"/>
      <c r="E27" s="9"/>
      <c r="F27" s="9"/>
      <c r="G27" s="9"/>
      <c r="H27" s="9"/>
      <c r="I27" s="9"/>
      <c r="J27" s="9"/>
      <c r="K27" s="12"/>
    </row>
    <row r="28" spans="2:11" ht="76.5" customHeight="1" thickBot="1" x14ac:dyDescent="0.3">
      <c r="B28" s="7"/>
      <c r="C28" s="17" t="s">
        <v>60</v>
      </c>
      <c r="D28" s="167" t="s">
        <v>170</v>
      </c>
      <c r="E28" s="167"/>
      <c r="F28" s="167"/>
      <c r="G28" s="167"/>
      <c r="H28" s="167"/>
      <c r="I28" s="167"/>
      <c r="J28" s="167"/>
      <c r="K28" s="12"/>
    </row>
    <row r="29" spans="2:11" ht="76.5" customHeight="1" x14ac:dyDescent="0.25">
      <c r="B29" s="6"/>
      <c r="C29" s="162" t="s">
        <v>155</v>
      </c>
      <c r="D29" s="162"/>
      <c r="E29" s="162"/>
      <c r="F29" s="162"/>
      <c r="G29" s="162"/>
      <c r="H29" s="162"/>
      <c r="I29" s="162"/>
      <c r="J29" s="162"/>
      <c r="K29" s="163"/>
    </row>
    <row r="30" spans="2:11" ht="76.5" customHeight="1" x14ac:dyDescent="0.25">
      <c r="B30" s="7"/>
      <c r="C30" s="164"/>
      <c r="D30" s="164"/>
      <c r="E30" s="164"/>
      <c r="F30" s="164"/>
      <c r="G30" s="164"/>
      <c r="H30" s="164"/>
      <c r="I30" s="164"/>
      <c r="J30" s="164"/>
      <c r="K30" s="165"/>
    </row>
    <row r="31" spans="2:11" ht="76.5" customHeight="1" x14ac:dyDescent="0.25">
      <c r="B31" s="7"/>
      <c r="C31" s="164"/>
      <c r="D31" s="164"/>
      <c r="E31" s="164"/>
      <c r="F31" s="164"/>
      <c r="G31" s="164"/>
      <c r="H31" s="164"/>
      <c r="I31" s="164"/>
      <c r="J31" s="164"/>
      <c r="K31" s="165"/>
    </row>
    <row r="32" spans="2:11" ht="76.5" customHeight="1" x14ac:dyDescent="0.25">
      <c r="B32" s="7"/>
      <c r="C32" s="164"/>
      <c r="D32" s="164"/>
      <c r="E32" s="164"/>
      <c r="F32" s="164"/>
      <c r="G32" s="164"/>
      <c r="H32" s="164"/>
      <c r="I32" s="164"/>
      <c r="J32" s="164"/>
      <c r="K32" s="165"/>
    </row>
    <row r="33" spans="2:11" ht="81.75" customHeight="1" thickBot="1" x14ac:dyDescent="0.3">
      <c r="B33" s="7"/>
      <c r="C33" s="164"/>
      <c r="D33" s="164"/>
      <c r="E33" s="164"/>
      <c r="F33" s="164"/>
      <c r="G33" s="164"/>
      <c r="H33" s="164"/>
      <c r="I33" s="164"/>
      <c r="J33" s="164"/>
      <c r="K33" s="165"/>
    </row>
    <row r="34" spans="2:11" x14ac:dyDescent="0.25">
      <c r="B34" s="6"/>
      <c r="C34" s="10"/>
      <c r="D34" s="10"/>
      <c r="E34" s="10"/>
      <c r="F34" s="10"/>
      <c r="G34" s="10"/>
      <c r="H34" s="10"/>
      <c r="I34" s="10"/>
      <c r="J34" s="10"/>
      <c r="K34" s="11"/>
    </row>
    <row r="35" spans="2:11" x14ac:dyDescent="0.25">
      <c r="B35" s="7"/>
      <c r="C35" s="13" t="s">
        <v>171</v>
      </c>
      <c r="D35" s="9"/>
      <c r="E35" s="9"/>
      <c r="F35" s="9"/>
      <c r="G35" s="9"/>
      <c r="H35" s="9"/>
      <c r="I35" s="9"/>
      <c r="J35" s="9"/>
      <c r="K35" s="12"/>
    </row>
    <row r="36" spans="2:11" x14ac:dyDescent="0.25">
      <c r="B36" s="7"/>
      <c r="C36" s="9"/>
      <c r="D36" s="9"/>
      <c r="E36" s="9"/>
      <c r="F36" s="9"/>
      <c r="G36" s="9"/>
      <c r="H36" s="9"/>
      <c r="I36" s="9"/>
      <c r="J36" s="9"/>
      <c r="K36" s="12"/>
    </row>
    <row r="37" spans="2:11" x14ac:dyDescent="0.25">
      <c r="B37" s="7"/>
      <c r="C37" s="9"/>
      <c r="D37" s="9"/>
      <c r="E37" s="9"/>
      <c r="F37" s="9"/>
      <c r="G37" s="9"/>
      <c r="H37" s="9"/>
      <c r="I37" s="9"/>
      <c r="J37" s="9"/>
      <c r="K37" s="12"/>
    </row>
    <row r="38" spans="2:11" x14ac:dyDescent="0.25">
      <c r="B38" s="7"/>
      <c r="C38" s="9"/>
      <c r="D38" s="9"/>
      <c r="E38" s="9"/>
      <c r="F38" s="9"/>
      <c r="G38" s="9"/>
      <c r="H38" s="9"/>
      <c r="I38" s="9"/>
      <c r="J38" s="9"/>
      <c r="K38" s="12"/>
    </row>
    <row r="39" spans="2:11" x14ac:dyDescent="0.25">
      <c r="B39" s="7"/>
      <c r="C39" s="9"/>
      <c r="D39" s="9"/>
      <c r="E39" s="9"/>
      <c r="F39" s="9"/>
      <c r="G39" s="9"/>
      <c r="H39" s="9"/>
      <c r="I39" s="9"/>
      <c r="J39" s="9"/>
      <c r="K39" s="12"/>
    </row>
    <row r="40" spans="2:11" x14ac:dyDescent="0.25">
      <c r="B40" s="7"/>
      <c r="C40" s="9"/>
      <c r="D40" s="9"/>
      <c r="E40" s="9"/>
      <c r="F40" s="9"/>
      <c r="G40" s="9"/>
      <c r="H40" s="9"/>
      <c r="I40" s="9"/>
      <c r="J40" s="9"/>
      <c r="K40" s="12"/>
    </row>
    <row r="41" spans="2:11" x14ac:dyDescent="0.25">
      <c r="B41" s="7"/>
      <c r="C41" s="9"/>
      <c r="D41" s="9"/>
      <c r="E41" s="9"/>
      <c r="F41" s="9"/>
      <c r="G41" s="9"/>
      <c r="H41" s="9"/>
      <c r="I41" s="9"/>
      <c r="J41" s="9"/>
      <c r="K41" s="12"/>
    </row>
    <row r="42" spans="2:11" x14ac:dyDescent="0.25">
      <c r="B42" s="7"/>
      <c r="C42" s="9"/>
      <c r="D42" s="9"/>
      <c r="E42" s="9"/>
      <c r="F42" s="9"/>
      <c r="G42" s="9"/>
      <c r="H42" s="9"/>
      <c r="I42" s="9"/>
      <c r="J42" s="9"/>
      <c r="K42" s="12"/>
    </row>
    <row r="43" spans="2:11" x14ac:dyDescent="0.25">
      <c r="B43" s="7"/>
      <c r="C43" s="9"/>
      <c r="D43" s="9"/>
      <c r="E43" s="9"/>
      <c r="F43" s="9"/>
      <c r="G43" s="9"/>
      <c r="H43" s="9"/>
      <c r="I43" s="9"/>
      <c r="J43" s="9"/>
      <c r="K43" s="12"/>
    </row>
    <row r="44" spans="2:11" x14ac:dyDescent="0.25">
      <c r="B44" s="7"/>
      <c r="C44" s="9"/>
      <c r="D44" s="9"/>
      <c r="E44" s="9"/>
      <c r="F44" s="9"/>
      <c r="G44" s="9"/>
      <c r="H44" s="9"/>
      <c r="I44" s="9"/>
      <c r="J44" s="9"/>
      <c r="K44" s="12"/>
    </row>
    <row r="45" spans="2:11" x14ac:dyDescent="0.25">
      <c r="B45" s="7"/>
      <c r="C45" s="9"/>
      <c r="D45" s="9"/>
      <c r="E45" s="9"/>
      <c r="F45" s="9"/>
      <c r="G45" s="9"/>
      <c r="H45" s="9"/>
      <c r="I45" s="9"/>
      <c r="J45" s="9"/>
      <c r="K45" s="12"/>
    </row>
    <row r="46" spans="2:11" x14ac:dyDescent="0.25">
      <c r="B46" s="7"/>
      <c r="C46" s="9"/>
      <c r="D46" s="9"/>
      <c r="E46" s="9"/>
      <c r="F46" s="9"/>
      <c r="G46" s="9"/>
      <c r="H46" s="9"/>
      <c r="I46" s="9"/>
      <c r="J46" s="9"/>
      <c r="K46" s="12"/>
    </row>
    <row r="47" spans="2:11" x14ac:dyDescent="0.25">
      <c r="B47" s="7"/>
      <c r="C47" s="9"/>
      <c r="D47" s="9"/>
      <c r="E47" s="9"/>
      <c r="F47" s="9"/>
      <c r="G47" s="9"/>
      <c r="H47" s="9"/>
      <c r="I47" s="9"/>
      <c r="J47" s="9"/>
      <c r="K47" s="12"/>
    </row>
    <row r="48" spans="2:11" x14ac:dyDescent="0.25">
      <c r="B48" s="7"/>
      <c r="C48" s="9"/>
      <c r="D48" s="9"/>
      <c r="E48" s="9"/>
      <c r="F48" s="9"/>
      <c r="G48" s="9"/>
      <c r="H48" s="9"/>
      <c r="I48" s="9"/>
      <c r="J48" s="9"/>
      <c r="K48" s="12"/>
    </row>
    <row r="49" spans="2:11" x14ac:dyDescent="0.25">
      <c r="B49" s="7"/>
      <c r="C49" s="9"/>
      <c r="D49" s="9"/>
      <c r="E49" s="9"/>
      <c r="F49" s="9"/>
      <c r="G49" s="9"/>
      <c r="H49" s="9"/>
      <c r="I49" s="9"/>
      <c r="J49" s="9"/>
      <c r="K49" s="12"/>
    </row>
    <row r="50" spans="2:11" x14ac:dyDescent="0.25">
      <c r="B50" s="7"/>
      <c r="C50" s="9"/>
      <c r="D50" s="9"/>
      <c r="E50" s="9"/>
      <c r="F50" s="9"/>
      <c r="G50" s="9"/>
      <c r="H50" s="9"/>
      <c r="I50" s="9"/>
      <c r="J50" s="9"/>
      <c r="K50" s="12"/>
    </row>
    <row r="51" spans="2:11" x14ac:dyDescent="0.25">
      <c r="B51" s="7"/>
      <c r="C51" s="9"/>
      <c r="D51" s="9"/>
      <c r="E51" s="9"/>
      <c r="F51" s="9"/>
      <c r="G51" s="9"/>
      <c r="H51" s="9"/>
      <c r="I51" s="9"/>
      <c r="J51" s="9"/>
      <c r="K51" s="12"/>
    </row>
    <row r="52" spans="2:11" x14ac:dyDescent="0.25">
      <c r="B52" s="7"/>
      <c r="C52" s="9"/>
      <c r="D52" s="9"/>
      <c r="E52" s="9"/>
      <c r="F52" s="9"/>
      <c r="G52" s="9"/>
      <c r="H52" s="9"/>
      <c r="I52" s="9"/>
      <c r="J52" s="9"/>
      <c r="K52" s="12"/>
    </row>
    <row r="53" spans="2:11" x14ac:dyDescent="0.25">
      <c r="B53" s="7"/>
      <c r="C53" s="9"/>
      <c r="D53" s="9"/>
      <c r="E53" s="9"/>
      <c r="F53" s="9"/>
      <c r="G53" s="9"/>
      <c r="H53" s="9"/>
      <c r="I53" s="9"/>
      <c r="J53" s="9"/>
      <c r="K53" s="12"/>
    </row>
    <row r="54" spans="2:11" x14ac:dyDescent="0.25">
      <c r="B54" s="7"/>
      <c r="C54" s="9"/>
      <c r="D54" s="9"/>
      <c r="E54" s="9"/>
      <c r="F54" s="9"/>
      <c r="G54" s="9"/>
      <c r="H54" s="9"/>
      <c r="I54" s="9"/>
      <c r="J54" s="9"/>
      <c r="K54" s="12"/>
    </row>
    <row r="55" spans="2:11" x14ac:dyDescent="0.25">
      <c r="B55" s="7"/>
      <c r="C55" s="9"/>
      <c r="D55" s="9"/>
      <c r="E55" s="9"/>
      <c r="F55" s="9"/>
      <c r="G55" s="9"/>
      <c r="H55" s="9"/>
      <c r="I55" s="9"/>
      <c r="J55" s="9"/>
      <c r="K55" s="12"/>
    </row>
    <row r="56" spans="2:11" x14ac:dyDescent="0.25">
      <c r="B56" s="7"/>
      <c r="C56" s="9"/>
      <c r="D56" s="9"/>
      <c r="E56" s="9"/>
      <c r="F56" s="9"/>
      <c r="G56" s="9"/>
      <c r="H56" s="9"/>
      <c r="I56" s="9"/>
      <c r="J56" s="9"/>
      <c r="K56" s="12"/>
    </row>
    <row r="57" spans="2:11" x14ac:dyDescent="0.25">
      <c r="B57" s="7"/>
      <c r="C57" s="9"/>
      <c r="D57" s="9"/>
      <c r="E57" s="9"/>
      <c r="F57" s="9"/>
      <c r="G57" s="9"/>
      <c r="H57" s="9"/>
      <c r="I57" s="9"/>
      <c r="J57" s="9"/>
      <c r="K57" s="12"/>
    </row>
    <row r="58" spans="2:11" x14ac:dyDescent="0.25">
      <c r="B58" s="7"/>
      <c r="C58" s="9"/>
      <c r="D58" s="9"/>
      <c r="E58" s="9"/>
      <c r="F58" s="9"/>
      <c r="G58" s="9"/>
      <c r="H58" s="9"/>
      <c r="I58" s="9"/>
      <c r="J58" s="9"/>
      <c r="K58" s="12"/>
    </row>
    <row r="59" spans="2:11" x14ac:dyDescent="0.25">
      <c r="B59" s="7"/>
      <c r="C59" s="9"/>
      <c r="D59" s="9"/>
      <c r="E59" s="9"/>
      <c r="F59" s="9"/>
      <c r="G59" s="9"/>
      <c r="H59" s="9"/>
      <c r="I59" s="9"/>
      <c r="J59" s="9"/>
      <c r="K59" s="12"/>
    </row>
    <row r="60" spans="2:11" x14ac:dyDescent="0.25">
      <c r="B60" s="7"/>
      <c r="C60" s="9"/>
      <c r="D60" s="9"/>
      <c r="E60" s="9"/>
      <c r="F60" s="9"/>
      <c r="G60" s="9"/>
      <c r="H60" s="9"/>
      <c r="I60" s="9"/>
      <c r="J60" s="9"/>
      <c r="K60" s="12"/>
    </row>
    <row r="61" spans="2:11" x14ac:dyDescent="0.25">
      <c r="B61" s="7"/>
      <c r="C61" s="9"/>
      <c r="D61" s="9"/>
      <c r="E61" s="9"/>
      <c r="F61" s="9"/>
      <c r="G61" s="9"/>
      <c r="H61" s="9"/>
      <c r="I61" s="9"/>
      <c r="J61" s="9"/>
      <c r="K61" s="12"/>
    </row>
    <row r="62" spans="2:11" x14ac:dyDescent="0.25">
      <c r="B62" s="7"/>
      <c r="C62" s="9"/>
      <c r="D62" s="9"/>
      <c r="E62" s="9"/>
      <c r="F62" s="9"/>
      <c r="G62" s="9"/>
      <c r="H62" s="9"/>
      <c r="I62" s="9"/>
      <c r="J62" s="9"/>
      <c r="K62" s="12"/>
    </row>
    <row r="63" spans="2:11" x14ac:dyDescent="0.25">
      <c r="B63" s="7"/>
      <c r="C63" s="9"/>
      <c r="D63" s="9"/>
      <c r="E63" s="9"/>
      <c r="F63" s="9"/>
      <c r="G63" s="9"/>
      <c r="H63" s="9"/>
      <c r="I63" s="9"/>
      <c r="J63" s="9"/>
      <c r="K63" s="12"/>
    </row>
    <row r="64" spans="2:11" x14ac:dyDescent="0.25">
      <c r="B64" s="7"/>
      <c r="C64" s="9"/>
      <c r="D64" s="9"/>
      <c r="E64" s="9"/>
      <c r="F64" s="9"/>
      <c r="G64" s="9"/>
      <c r="H64" s="9"/>
      <c r="I64" s="9"/>
      <c r="J64" s="9"/>
      <c r="K64" s="12"/>
    </row>
    <row r="65" spans="2:11" x14ac:dyDescent="0.25">
      <c r="B65" s="7"/>
      <c r="C65" s="9"/>
      <c r="D65" s="9"/>
      <c r="E65" s="9"/>
      <c r="F65" s="9"/>
      <c r="G65" s="9"/>
      <c r="H65" s="9"/>
      <c r="I65" s="9"/>
      <c r="J65" s="9"/>
      <c r="K65" s="12"/>
    </row>
    <row r="66" spans="2:11" x14ac:dyDescent="0.25">
      <c r="B66" s="7"/>
      <c r="C66" s="9"/>
      <c r="D66" s="9"/>
      <c r="E66" s="9"/>
      <c r="F66" s="9"/>
      <c r="G66" s="9"/>
      <c r="H66" s="9"/>
      <c r="I66" s="9"/>
      <c r="J66" s="9"/>
      <c r="K66" s="12"/>
    </row>
    <row r="67" spans="2:11" x14ac:dyDescent="0.25">
      <c r="B67" s="7"/>
      <c r="C67" s="9"/>
      <c r="D67" s="9"/>
      <c r="E67" s="9"/>
      <c r="F67" s="9"/>
      <c r="G67" s="9"/>
      <c r="H67" s="9"/>
      <c r="I67" s="9"/>
      <c r="J67" s="9"/>
      <c r="K67" s="12"/>
    </row>
    <row r="68" spans="2:11" x14ac:dyDescent="0.25">
      <c r="B68" s="7"/>
      <c r="C68" s="9"/>
      <c r="D68" s="9"/>
      <c r="E68" s="9"/>
      <c r="F68" s="9"/>
      <c r="G68" s="9"/>
      <c r="H68" s="9"/>
      <c r="I68" s="9"/>
      <c r="J68" s="9"/>
      <c r="K68" s="12"/>
    </row>
    <row r="69" spans="2:11" x14ac:dyDescent="0.25">
      <c r="B69" s="7"/>
      <c r="C69" s="9"/>
      <c r="D69" s="9"/>
      <c r="E69" s="9"/>
      <c r="F69" s="9"/>
      <c r="G69" s="9"/>
      <c r="H69" s="9"/>
      <c r="I69" s="9"/>
      <c r="J69" s="9"/>
      <c r="K69" s="12"/>
    </row>
    <row r="70" spans="2:11" ht="15.75" thickBot="1" x14ac:dyDescent="0.3">
      <c r="B70" s="8"/>
      <c r="C70" s="2"/>
      <c r="D70" s="2"/>
      <c r="E70" s="2"/>
      <c r="F70" s="2"/>
      <c r="G70" s="2"/>
      <c r="H70" s="2"/>
      <c r="I70" s="2"/>
      <c r="J70" s="2"/>
      <c r="K70" s="15"/>
    </row>
  </sheetData>
  <sheetProtection selectLockedCells="1" selectUnlockedCells="1"/>
  <mergeCells count="11">
    <mergeCell ref="C29:K33"/>
    <mergeCell ref="C3:H3"/>
    <mergeCell ref="D24:J24"/>
    <mergeCell ref="D26:J26"/>
    <mergeCell ref="D28:J28"/>
    <mergeCell ref="C17:J17"/>
    <mergeCell ref="C19:J19"/>
    <mergeCell ref="C20:J20"/>
    <mergeCell ref="C18:J18"/>
    <mergeCell ref="C6:H7"/>
    <mergeCell ref="C14:J14"/>
  </mergeCells>
  <hyperlinks>
    <hyperlink ref="C24" location="FPCalculationForm!A1" display="FPCalculation" xr:uid="{00000000-0004-0000-0000-000000000000}"/>
    <hyperlink ref="C26" location="CommunityFuelPovertyDatabase!A1" display="CommunityFuelPovertyDatabase" xr:uid="{00000000-0004-0000-0000-000001000000}"/>
    <hyperlink ref="C28" location="'DataCollectionForm (PRINT OFF)'!A1" display="DataCollectionForm (PRINT OFF)" xr:uid="{00000000-0004-0000-0000-000002000000}"/>
    <hyperlink ref="C18" r:id="rId1" xr:uid="{67612089-938D-4E4C-A002-4F40670C8CD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1"/>
    <pageSetUpPr autoPageBreaks="0"/>
  </sheetPr>
  <dimension ref="B1:K9"/>
  <sheetViews>
    <sheetView workbookViewId="0">
      <selection activeCell="M7" sqref="M7"/>
    </sheetView>
  </sheetViews>
  <sheetFormatPr defaultColWidth="9.140625" defaultRowHeight="15" x14ac:dyDescent="0.25"/>
  <cols>
    <col min="1" max="1" width="9.140625" style="3"/>
    <col min="2" max="2" width="2.7109375" style="3" customWidth="1"/>
    <col min="3" max="3" width="30.140625" style="3" customWidth="1"/>
    <col min="4" max="7" width="9.140625" style="3"/>
    <col min="8" max="8" width="9.140625" style="3" customWidth="1"/>
    <col min="9" max="10" width="9.140625" style="3"/>
    <col min="11" max="11" width="2.7109375" style="3" customWidth="1"/>
    <col min="12" max="16384" width="9.140625" style="3"/>
  </cols>
  <sheetData>
    <row r="1" spans="2:11" ht="15.75" thickBot="1" x14ac:dyDescent="0.3"/>
    <row r="2" spans="2:11" x14ac:dyDescent="0.25">
      <c r="B2" s="6"/>
      <c r="C2" s="10"/>
      <c r="D2" s="10"/>
      <c r="E2" s="10"/>
      <c r="F2" s="10"/>
      <c r="G2" s="10"/>
      <c r="H2" s="10"/>
      <c r="I2" s="10"/>
      <c r="J2" s="10"/>
      <c r="K2" s="11"/>
    </row>
    <row r="3" spans="2:11" ht="30" customHeight="1" x14ac:dyDescent="0.25">
      <c r="B3" s="7"/>
      <c r="C3" s="174" t="s">
        <v>174</v>
      </c>
      <c r="D3" s="166"/>
      <c r="E3" s="166"/>
      <c r="F3" s="166"/>
      <c r="G3" s="166"/>
      <c r="H3" s="166"/>
      <c r="I3" s="46"/>
      <c r="J3" s="46"/>
      <c r="K3" s="12"/>
    </row>
    <row r="4" spans="2:11" ht="18.75" x14ac:dyDescent="0.25">
      <c r="B4" s="7"/>
      <c r="C4" s="175" t="s">
        <v>176</v>
      </c>
      <c r="D4" s="175"/>
      <c r="E4" s="175"/>
      <c r="F4" s="175"/>
      <c r="G4" s="175"/>
      <c r="H4" s="175"/>
      <c r="I4" s="9"/>
      <c r="J4" s="9"/>
      <c r="K4" s="12"/>
    </row>
    <row r="5" spans="2:11" ht="15" customHeight="1" x14ac:dyDescent="0.25">
      <c r="B5" s="7"/>
      <c r="C5" s="173"/>
      <c r="D5" s="173"/>
      <c r="E5" s="173"/>
      <c r="F5" s="173"/>
      <c r="G5" s="173"/>
      <c r="H5" s="173"/>
      <c r="I5" s="90"/>
      <c r="J5" s="90"/>
      <c r="K5" s="12"/>
    </row>
    <row r="6" spans="2:11" x14ac:dyDescent="0.25">
      <c r="B6" s="7"/>
      <c r="C6" s="173"/>
      <c r="D6" s="173"/>
      <c r="E6" s="173"/>
      <c r="F6" s="173"/>
      <c r="G6" s="173"/>
      <c r="H6" s="173"/>
      <c r="I6" s="90"/>
      <c r="J6" s="90"/>
      <c r="K6" s="12"/>
    </row>
    <row r="7" spans="2:11" ht="79.5" customHeight="1" x14ac:dyDescent="0.25">
      <c r="B7" s="7"/>
      <c r="C7" s="176" t="s">
        <v>187</v>
      </c>
      <c r="D7" s="176"/>
      <c r="E7" s="176"/>
      <c r="F7" s="176"/>
      <c r="G7" s="176"/>
      <c r="H7" s="176"/>
      <c r="I7" s="176"/>
      <c r="J7" s="176"/>
      <c r="K7" s="12"/>
    </row>
    <row r="8" spans="2:11" ht="21.95" customHeight="1" x14ac:dyDescent="0.25">
      <c r="B8" s="7"/>
      <c r="C8" s="176"/>
      <c r="D8" s="176"/>
      <c r="E8" s="176"/>
      <c r="F8" s="176"/>
      <c r="G8" s="176"/>
      <c r="H8" s="176"/>
      <c r="I8" s="176"/>
      <c r="J8" s="176"/>
      <c r="K8" s="12"/>
    </row>
    <row r="9" spans="2:11" ht="18" customHeight="1" thickBot="1" x14ac:dyDescent="0.3">
      <c r="B9" s="8"/>
      <c r="C9" s="92"/>
      <c r="D9" s="93"/>
      <c r="E9" s="93"/>
      <c r="F9" s="93"/>
      <c r="G9" s="93"/>
      <c r="H9" s="93"/>
      <c r="I9" s="93"/>
      <c r="J9" s="93"/>
      <c r="K9" s="15"/>
    </row>
  </sheetData>
  <mergeCells count="4">
    <mergeCell ref="C3:H3"/>
    <mergeCell ref="C5:H6"/>
    <mergeCell ref="C4:H4"/>
    <mergeCell ref="C7:J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50"/>
    <pageSetUpPr autoPageBreaks="0"/>
  </sheetPr>
  <dimension ref="A1:X323"/>
  <sheetViews>
    <sheetView tabSelected="1" zoomScaleNormal="100" zoomScaleSheetLayoutView="85" workbookViewId="0">
      <selection activeCell="D7" sqref="D7"/>
    </sheetView>
  </sheetViews>
  <sheetFormatPr defaultColWidth="9.140625" defaultRowHeight="15" x14ac:dyDescent="0.25"/>
  <cols>
    <col min="1" max="1" width="9.140625" style="123"/>
    <col min="2" max="2" width="11.28515625" style="151" customWidth="1"/>
    <col min="3" max="3" width="37.140625" style="151" customWidth="1"/>
    <col min="4" max="4" width="30.140625" style="151" customWidth="1"/>
    <col min="5" max="5" width="9.42578125" style="151" bestFit="1" customWidth="1"/>
    <col min="6" max="6" width="6.28515625" style="151" customWidth="1"/>
    <col min="7" max="7" width="6.28515625" style="123" customWidth="1"/>
    <col min="8" max="8" width="10.28515625" style="123" customWidth="1"/>
    <col min="9" max="9" width="73.5703125" style="123" customWidth="1"/>
    <col min="10" max="10" width="33.85546875" style="123" customWidth="1"/>
    <col min="11" max="11" width="25.42578125" style="123" customWidth="1"/>
    <col min="12" max="12" width="93" style="123" customWidth="1"/>
    <col min="13" max="13" width="15.140625" style="123" customWidth="1"/>
    <col min="14" max="14" width="13.7109375" style="123" customWidth="1"/>
    <col min="15" max="15" width="8.5703125" style="123" customWidth="1"/>
    <col min="16" max="16" width="11.85546875" style="123" customWidth="1"/>
    <col min="17" max="17" width="28.7109375" style="123" customWidth="1"/>
    <col min="18" max="18" width="46.140625" style="123" customWidth="1"/>
    <col min="19" max="19" width="11.140625" style="123" customWidth="1"/>
    <col min="20" max="20" width="12.28515625" style="123" customWidth="1"/>
    <col min="21" max="21" width="14.5703125" style="123" customWidth="1" collapsed="1"/>
    <col min="22" max="22" width="9.140625" style="123" customWidth="1"/>
    <col min="23" max="16384" width="9.140625" style="123"/>
  </cols>
  <sheetData>
    <row r="1" spans="2:11" x14ac:dyDescent="0.25">
      <c r="B1" s="123"/>
      <c r="C1" s="123"/>
      <c r="D1" s="123"/>
      <c r="E1" s="123"/>
      <c r="F1" s="123"/>
    </row>
    <row r="2" spans="2:11" ht="15.75" thickBot="1" x14ac:dyDescent="0.3">
      <c r="B2" s="123"/>
      <c r="C2" s="123"/>
      <c r="D2" s="123"/>
      <c r="E2" s="123"/>
      <c r="F2" s="123"/>
    </row>
    <row r="3" spans="2:11" ht="15" customHeight="1" x14ac:dyDescent="0.25">
      <c r="B3" s="208" t="s">
        <v>175</v>
      </c>
      <c r="C3" s="209"/>
      <c r="D3" s="209"/>
      <c r="E3" s="209"/>
      <c r="F3" s="210"/>
      <c r="G3" s="124"/>
      <c r="H3" s="125"/>
      <c r="I3" s="125"/>
      <c r="J3" s="125"/>
      <c r="K3" s="125"/>
    </row>
    <row r="4" spans="2:11" ht="15" customHeight="1" x14ac:dyDescent="0.25">
      <c r="B4" s="211"/>
      <c r="C4" s="212"/>
      <c r="D4" s="212"/>
      <c r="E4" s="212"/>
      <c r="F4" s="213"/>
      <c r="G4" s="124"/>
      <c r="H4" s="125"/>
      <c r="I4" s="125"/>
      <c r="J4" s="125"/>
      <c r="K4" s="125"/>
    </row>
    <row r="5" spans="2:11" ht="15" customHeight="1" thickBot="1" x14ac:dyDescent="0.3">
      <c r="B5" s="126"/>
      <c r="C5" s="127"/>
      <c r="D5" s="127"/>
      <c r="E5" s="127"/>
      <c r="F5" s="128"/>
      <c r="G5" s="125"/>
      <c r="H5" s="125"/>
      <c r="I5" s="125"/>
      <c r="J5" s="125"/>
      <c r="K5" s="125"/>
    </row>
    <row r="6" spans="2:11" ht="15" customHeight="1" x14ac:dyDescent="0.25">
      <c r="B6" s="129"/>
      <c r="C6" s="125"/>
      <c r="D6" s="125"/>
      <c r="E6" s="125"/>
      <c r="F6" s="130"/>
      <c r="G6" s="125"/>
      <c r="H6" s="125"/>
      <c r="I6" s="125"/>
      <c r="J6" s="125"/>
      <c r="K6" s="125"/>
    </row>
    <row r="7" spans="2:11" ht="15" customHeight="1" x14ac:dyDescent="0.25">
      <c r="B7" s="129"/>
      <c r="C7" s="131" t="s">
        <v>29</v>
      </c>
      <c r="D7" s="48"/>
      <c r="E7" s="125"/>
      <c r="F7" s="130"/>
      <c r="G7" s="125"/>
      <c r="H7" s="125"/>
      <c r="I7" s="125"/>
      <c r="J7" s="125"/>
      <c r="K7" s="125"/>
    </row>
    <row r="8" spans="2:11" ht="15" customHeight="1" x14ac:dyDescent="0.25">
      <c r="B8" s="129"/>
      <c r="C8" s="131" t="s">
        <v>30</v>
      </c>
      <c r="D8" s="48"/>
      <c r="E8" s="125"/>
      <c r="F8" s="130"/>
      <c r="G8" s="125"/>
      <c r="H8" s="125"/>
      <c r="I8" s="125"/>
      <c r="J8" s="125"/>
      <c r="K8" s="125"/>
    </row>
    <row r="9" spans="2:11" ht="15" customHeight="1" x14ac:dyDescent="0.25">
      <c r="B9" s="129"/>
      <c r="C9" s="131" t="s">
        <v>31</v>
      </c>
      <c r="D9" s="48"/>
      <c r="E9" s="125"/>
      <c r="F9" s="130"/>
      <c r="G9" s="125"/>
      <c r="H9" s="125"/>
      <c r="I9" s="125"/>
      <c r="J9" s="125"/>
      <c r="K9" s="125"/>
    </row>
    <row r="10" spans="2:11" ht="15" customHeight="1" x14ac:dyDescent="0.25">
      <c r="B10" s="129"/>
      <c r="C10" s="131" t="s">
        <v>144</v>
      </c>
      <c r="D10" s="48"/>
      <c r="E10" s="125"/>
      <c r="F10" s="130"/>
      <c r="G10" s="125"/>
      <c r="H10" s="125"/>
      <c r="I10" s="125"/>
      <c r="J10" s="125"/>
      <c r="K10" s="125"/>
    </row>
    <row r="11" spans="2:11" ht="15" customHeight="1" x14ac:dyDescent="0.25">
      <c r="B11" s="129"/>
      <c r="C11" s="131" t="s">
        <v>145</v>
      </c>
      <c r="D11" s="48"/>
      <c r="E11" s="125"/>
      <c r="F11" s="130"/>
      <c r="G11" s="125"/>
      <c r="H11" s="125"/>
      <c r="I11" s="125"/>
      <c r="J11" s="125"/>
      <c r="K11" s="125"/>
    </row>
    <row r="12" spans="2:11" ht="15" customHeight="1" x14ac:dyDescent="0.25">
      <c r="B12" s="129"/>
      <c r="C12" s="131" t="s">
        <v>146</v>
      </c>
      <c r="D12" s="48"/>
      <c r="E12" s="125"/>
      <c r="F12" s="130"/>
      <c r="G12" s="125"/>
      <c r="H12" s="125"/>
      <c r="I12" s="125"/>
      <c r="J12" s="125"/>
      <c r="K12" s="125"/>
    </row>
    <row r="13" spans="2:11" ht="15" customHeight="1" x14ac:dyDescent="0.25">
      <c r="B13" s="129"/>
      <c r="C13" s="131" t="s">
        <v>32</v>
      </c>
      <c r="D13" s="48"/>
      <c r="E13" s="125"/>
      <c r="F13" s="130"/>
      <c r="G13" s="125"/>
      <c r="H13" s="125"/>
      <c r="I13" s="125"/>
      <c r="J13" s="125"/>
      <c r="K13" s="125"/>
    </row>
    <row r="14" spans="2:11" ht="15" customHeight="1" x14ac:dyDescent="0.25">
      <c r="B14" s="129"/>
      <c r="C14" s="131" t="s">
        <v>33</v>
      </c>
      <c r="D14" s="48"/>
      <c r="E14" s="125"/>
      <c r="F14" s="130"/>
      <c r="G14" s="125"/>
      <c r="H14" s="125"/>
      <c r="I14" s="125"/>
      <c r="J14" s="125"/>
      <c r="K14" s="125"/>
    </row>
    <row r="15" spans="2:11" ht="15" customHeight="1" x14ac:dyDescent="0.25">
      <c r="B15" s="129"/>
      <c r="C15" s="131" t="s">
        <v>34</v>
      </c>
      <c r="D15" s="48"/>
      <c r="E15" s="125"/>
      <c r="F15" s="130"/>
      <c r="G15" s="125"/>
      <c r="H15" s="125"/>
      <c r="I15" s="125"/>
      <c r="J15" s="125"/>
      <c r="K15" s="125"/>
    </row>
    <row r="16" spans="2:11" ht="15" customHeight="1" x14ac:dyDescent="0.25">
      <c r="B16" s="129"/>
      <c r="C16" s="131" t="s">
        <v>35</v>
      </c>
      <c r="D16" s="48"/>
      <c r="E16" s="125"/>
      <c r="F16" s="130"/>
      <c r="G16" s="125"/>
      <c r="H16" s="125"/>
      <c r="I16" s="125"/>
      <c r="J16" s="125"/>
      <c r="K16" s="125"/>
    </row>
    <row r="17" spans="2:15" ht="15" customHeight="1" x14ac:dyDescent="0.25">
      <c r="B17" s="129"/>
      <c r="C17" s="131" t="s">
        <v>143</v>
      </c>
      <c r="D17" s="48"/>
      <c r="E17" s="125"/>
      <c r="F17" s="130"/>
      <c r="G17" s="125"/>
      <c r="H17" s="125"/>
      <c r="I17" s="125"/>
      <c r="J17" s="125"/>
      <c r="K17" s="125"/>
    </row>
    <row r="18" spans="2:15" ht="15" customHeight="1" thickBot="1" x14ac:dyDescent="0.3">
      <c r="B18" s="129"/>
      <c r="C18" s="125"/>
      <c r="D18" s="125"/>
      <c r="E18" s="125"/>
      <c r="F18" s="130"/>
      <c r="G18" s="125"/>
      <c r="H18" s="125"/>
      <c r="I18" s="125"/>
      <c r="J18" s="125"/>
    </row>
    <row r="19" spans="2:15" x14ac:dyDescent="0.25">
      <c r="B19" s="132"/>
      <c r="C19" s="133"/>
      <c r="D19" s="133"/>
      <c r="E19" s="133"/>
      <c r="F19" s="134"/>
      <c r="G19" s="125"/>
      <c r="H19" s="135"/>
      <c r="I19" s="135"/>
      <c r="J19" s="135"/>
      <c r="O19" s="136"/>
    </row>
    <row r="20" spans="2:15" ht="15.75" x14ac:dyDescent="0.25">
      <c r="B20" s="129"/>
      <c r="C20" s="137" t="s">
        <v>172</v>
      </c>
      <c r="D20" s="137"/>
      <c r="E20" s="125"/>
      <c r="F20" s="130"/>
      <c r="G20" s="125"/>
      <c r="H20" s="135"/>
      <c r="I20" s="135"/>
      <c r="J20" s="135"/>
      <c r="O20" s="136"/>
    </row>
    <row r="21" spans="2:15" ht="15" customHeight="1" x14ac:dyDescent="0.25">
      <c r="B21" s="129"/>
      <c r="C21" s="138" t="s">
        <v>95</v>
      </c>
      <c r="D21" s="137"/>
      <c r="E21" s="72"/>
      <c r="F21" s="130"/>
      <c r="G21" s="125"/>
      <c r="H21" s="136"/>
      <c r="I21" s="136"/>
      <c r="J21" s="136"/>
      <c r="O21" s="136"/>
    </row>
    <row r="22" spans="2:15" ht="17.25" x14ac:dyDescent="0.25">
      <c r="B22" s="129"/>
      <c r="C22" s="138" t="s">
        <v>162</v>
      </c>
      <c r="D22" s="137"/>
      <c r="E22" s="72"/>
      <c r="F22" s="130"/>
      <c r="G22" s="125"/>
      <c r="H22" s="136"/>
      <c r="I22" s="136"/>
      <c r="J22" s="136"/>
      <c r="K22" s="136"/>
      <c r="L22" s="136"/>
      <c r="O22" s="136"/>
    </row>
    <row r="23" spans="2:15" ht="17.25" x14ac:dyDescent="0.25">
      <c r="B23" s="129"/>
      <c r="C23" s="138" t="s">
        <v>128</v>
      </c>
      <c r="D23" s="137"/>
      <c r="E23" s="72"/>
      <c r="F23" s="130"/>
      <c r="G23" s="125"/>
      <c r="H23" s="136"/>
      <c r="I23" s="136"/>
      <c r="J23" s="136"/>
      <c r="K23" s="136"/>
      <c r="L23" s="136"/>
      <c r="O23" s="136"/>
    </row>
    <row r="24" spans="2:15" ht="12" customHeight="1" x14ac:dyDescent="0.25">
      <c r="B24" s="129"/>
      <c r="C24" s="138"/>
      <c r="D24" s="137"/>
      <c r="E24" s="125"/>
      <c r="F24" s="130"/>
      <c r="G24" s="125"/>
      <c r="H24" s="136"/>
      <c r="I24" s="136"/>
      <c r="J24" s="136"/>
      <c r="K24" s="136"/>
      <c r="L24" s="136"/>
      <c r="O24" s="136"/>
    </row>
    <row r="25" spans="2:15" ht="15.75" x14ac:dyDescent="0.25">
      <c r="B25" s="129"/>
      <c r="C25" s="138" t="s">
        <v>96</v>
      </c>
      <c r="D25" s="137"/>
      <c r="E25" s="72"/>
      <c r="F25" s="130"/>
      <c r="G25" s="125"/>
      <c r="H25" s="136"/>
      <c r="I25" s="136"/>
      <c r="J25" s="136"/>
      <c r="K25" s="136"/>
      <c r="L25" s="136"/>
      <c r="M25" s="136"/>
      <c r="N25" s="136"/>
      <c r="O25" s="136"/>
    </row>
    <row r="26" spans="2:15" ht="12" customHeight="1" x14ac:dyDescent="0.25">
      <c r="B26" s="129"/>
      <c r="C26" s="138"/>
      <c r="D26" s="137"/>
      <c r="E26" s="125"/>
      <c r="F26" s="130"/>
      <c r="G26" s="125"/>
      <c r="H26" s="136"/>
      <c r="I26" s="136"/>
      <c r="J26" s="136"/>
      <c r="K26" s="136"/>
      <c r="L26" s="136"/>
      <c r="M26" s="136"/>
      <c r="N26" s="136"/>
      <c r="O26" s="136"/>
    </row>
    <row r="27" spans="2:15" ht="15.75" x14ac:dyDescent="0.25">
      <c r="B27" s="129"/>
      <c r="C27" s="136" t="s">
        <v>99</v>
      </c>
      <c r="D27" s="137"/>
      <c r="E27" s="72"/>
      <c r="F27" s="130"/>
      <c r="G27" s="125"/>
      <c r="H27" s="136"/>
      <c r="I27" s="136"/>
      <c r="J27" s="136"/>
      <c r="K27" s="136"/>
      <c r="L27" s="136"/>
      <c r="M27" s="136"/>
      <c r="N27" s="136"/>
      <c r="O27" s="136"/>
    </row>
    <row r="28" spans="2:15" ht="17.25" x14ac:dyDescent="0.25">
      <c r="B28" s="129"/>
      <c r="C28" s="138" t="s">
        <v>129</v>
      </c>
      <c r="D28" s="137"/>
      <c r="E28" s="72"/>
      <c r="F28" s="130"/>
      <c r="G28" s="125"/>
      <c r="H28" s="136"/>
      <c r="I28" s="136"/>
      <c r="J28" s="136"/>
      <c r="K28" s="136"/>
      <c r="L28" s="136"/>
      <c r="M28" s="136"/>
      <c r="N28" s="136"/>
      <c r="O28" s="136"/>
    </row>
    <row r="29" spans="2:15" ht="16.5" thickBot="1" x14ac:dyDescent="0.3">
      <c r="B29" s="129"/>
      <c r="C29" s="138"/>
      <c r="D29" s="137"/>
      <c r="E29" s="125"/>
      <c r="F29" s="130"/>
      <c r="G29" s="125"/>
      <c r="H29" s="136"/>
      <c r="I29" s="136"/>
      <c r="J29" s="136"/>
      <c r="K29" s="136"/>
      <c r="L29" s="136"/>
      <c r="M29" s="136"/>
      <c r="N29" s="136"/>
      <c r="O29" s="136"/>
    </row>
    <row r="30" spans="2:15" ht="15.75" thickBot="1" x14ac:dyDescent="0.3">
      <c r="B30" s="129"/>
      <c r="C30" s="218" t="s">
        <v>147</v>
      </c>
      <c r="D30" s="219"/>
      <c r="E30" s="108">
        <f>12*(E21+E22+E23+E25)-E27+E28</f>
        <v>0</v>
      </c>
      <c r="F30" s="139" t="s">
        <v>97</v>
      </c>
      <c r="G30" s="135"/>
      <c r="H30" s="136"/>
      <c r="I30" s="136"/>
      <c r="J30" s="136"/>
      <c r="K30" s="140"/>
      <c r="L30" s="136"/>
      <c r="M30" s="136"/>
      <c r="N30" s="136"/>
      <c r="O30" s="136"/>
    </row>
    <row r="31" spans="2:15" x14ac:dyDescent="0.25">
      <c r="B31" s="129"/>
      <c r="C31" s="220" t="s">
        <v>98</v>
      </c>
      <c r="D31" s="220"/>
      <c r="E31" s="125"/>
      <c r="F31" s="139"/>
      <c r="G31" s="135"/>
      <c r="H31" s="136"/>
      <c r="I31" s="136"/>
      <c r="J31" s="136"/>
      <c r="K31" s="136"/>
      <c r="L31" s="136"/>
      <c r="M31" s="136"/>
      <c r="N31" s="136"/>
      <c r="O31" s="136"/>
    </row>
    <row r="32" spans="2:15" ht="31.5" customHeight="1" x14ac:dyDescent="0.25">
      <c r="B32" s="129"/>
      <c r="C32" s="222" t="s">
        <v>132</v>
      </c>
      <c r="D32" s="222"/>
      <c r="E32" s="125"/>
      <c r="F32" s="139"/>
      <c r="G32" s="135"/>
      <c r="H32" s="136"/>
      <c r="I32" s="136"/>
      <c r="J32" s="136"/>
      <c r="K32" s="136"/>
      <c r="L32" s="136"/>
      <c r="M32" s="136"/>
      <c r="N32" s="136"/>
      <c r="O32" s="136"/>
    </row>
    <row r="33" spans="2:15" ht="31.5" customHeight="1" x14ac:dyDescent="0.25">
      <c r="B33" s="129"/>
      <c r="C33" s="220" t="s">
        <v>161</v>
      </c>
      <c r="D33" s="220"/>
      <c r="E33" s="125"/>
      <c r="F33" s="139"/>
      <c r="G33" s="135"/>
      <c r="H33" s="136"/>
      <c r="I33" s="136"/>
      <c r="J33" s="136"/>
      <c r="K33" s="136"/>
      <c r="L33" s="136"/>
      <c r="M33" s="136"/>
      <c r="N33" s="136"/>
      <c r="O33" s="136"/>
    </row>
    <row r="34" spans="2:15" ht="18.95" customHeight="1" x14ac:dyDescent="0.25">
      <c r="B34" s="129"/>
      <c r="C34" s="220" t="s">
        <v>130</v>
      </c>
      <c r="D34" s="220"/>
      <c r="E34" s="125"/>
      <c r="F34" s="130"/>
      <c r="G34" s="125"/>
      <c r="H34" s="136"/>
      <c r="I34" s="136"/>
      <c r="J34" s="136"/>
      <c r="K34" s="125"/>
    </row>
    <row r="35" spans="2:15" ht="29.25" customHeight="1" x14ac:dyDescent="0.25">
      <c r="B35" s="129"/>
      <c r="C35" s="220" t="s">
        <v>131</v>
      </c>
      <c r="D35" s="220"/>
      <c r="E35" s="125"/>
      <c r="F35" s="130"/>
      <c r="G35" s="125"/>
      <c r="H35" s="125"/>
      <c r="I35" s="125"/>
      <c r="J35" s="125"/>
      <c r="K35" s="125"/>
    </row>
    <row r="36" spans="2:15" x14ac:dyDescent="0.25">
      <c r="B36" s="129"/>
      <c r="C36" s="221" t="s">
        <v>100</v>
      </c>
      <c r="D36" s="221"/>
      <c r="E36" s="125"/>
      <c r="F36" s="130"/>
      <c r="G36" s="125"/>
      <c r="H36" s="125"/>
      <c r="I36" s="125"/>
      <c r="J36" s="125"/>
      <c r="K36" s="125"/>
    </row>
    <row r="37" spans="2:15" ht="15.75" customHeight="1" thickBot="1" x14ac:dyDescent="0.3">
      <c r="B37" s="141"/>
      <c r="C37" s="142"/>
      <c r="D37" s="142"/>
      <c r="E37" s="142"/>
      <c r="F37" s="143"/>
      <c r="G37" s="125"/>
      <c r="H37" s="125"/>
      <c r="I37" s="125"/>
      <c r="J37" s="125"/>
      <c r="K37" s="125"/>
    </row>
    <row r="38" spans="2:15" x14ac:dyDescent="0.25">
      <c r="B38" s="132"/>
      <c r="C38" s="133"/>
      <c r="D38" s="133"/>
      <c r="E38" s="133"/>
      <c r="F38" s="134"/>
      <c r="G38" s="125"/>
      <c r="H38" s="125"/>
      <c r="I38" s="125"/>
      <c r="J38" s="125"/>
      <c r="K38" s="125"/>
    </row>
    <row r="39" spans="2:15" ht="18.75" x14ac:dyDescent="0.3">
      <c r="B39" s="129"/>
      <c r="C39" s="144" t="s">
        <v>11</v>
      </c>
      <c r="D39" s="137"/>
      <c r="E39" s="125"/>
      <c r="F39" s="130"/>
      <c r="G39" s="125"/>
      <c r="H39" s="125"/>
      <c r="I39" s="125"/>
      <c r="J39" s="125"/>
      <c r="K39" s="125"/>
    </row>
    <row r="40" spans="2:15" ht="15.75" x14ac:dyDescent="0.25">
      <c r="B40" s="129"/>
      <c r="C40" s="145" t="s">
        <v>15</v>
      </c>
      <c r="D40" s="145"/>
      <c r="E40" s="125"/>
      <c r="F40" s="130"/>
      <c r="G40" s="125"/>
      <c r="H40" s="125"/>
      <c r="I40" s="125"/>
      <c r="J40" s="125"/>
      <c r="K40" s="125"/>
    </row>
    <row r="41" spans="2:15" x14ac:dyDescent="0.25">
      <c r="B41" s="129"/>
      <c r="C41" s="125" t="s">
        <v>13</v>
      </c>
      <c r="D41" s="125"/>
      <c r="E41" s="72"/>
      <c r="F41" s="130"/>
      <c r="G41" s="125"/>
      <c r="H41" s="125"/>
      <c r="I41" s="125"/>
      <c r="J41" s="125"/>
      <c r="K41" s="125"/>
    </row>
    <row r="42" spans="2:15" ht="33.75" customHeight="1" thickBot="1" x14ac:dyDescent="0.3">
      <c r="B42" s="129"/>
      <c r="C42" s="218" t="s">
        <v>21</v>
      </c>
      <c r="D42" s="219"/>
      <c r="E42" s="50"/>
      <c r="F42" s="130"/>
      <c r="G42" s="125"/>
      <c r="H42" s="125"/>
      <c r="I42" s="125"/>
      <c r="J42" s="125"/>
      <c r="K42" s="125"/>
    </row>
    <row r="43" spans="2:15" ht="16.5" thickBot="1" x14ac:dyDescent="0.3">
      <c r="B43" s="129"/>
      <c r="C43" s="216" t="s">
        <v>26</v>
      </c>
      <c r="D43" s="217"/>
      <c r="E43" s="108">
        <f>E41*E42</f>
        <v>0</v>
      </c>
      <c r="F43" s="130"/>
      <c r="G43" s="125"/>
      <c r="K43" s="125"/>
      <c r="L43" s="125"/>
    </row>
    <row r="44" spans="2:15" x14ac:dyDescent="0.25">
      <c r="B44" s="129"/>
      <c r="C44" s="146"/>
      <c r="D44" s="146"/>
      <c r="E44" s="125"/>
      <c r="F44" s="130"/>
      <c r="G44" s="125"/>
    </row>
    <row r="45" spans="2:15" ht="15.75" x14ac:dyDescent="0.25">
      <c r="B45" s="129"/>
      <c r="C45" s="145" t="s">
        <v>14</v>
      </c>
      <c r="D45" s="145"/>
      <c r="E45" s="125"/>
      <c r="F45" s="130"/>
      <c r="G45" s="125"/>
    </row>
    <row r="46" spans="2:15" x14ac:dyDescent="0.25">
      <c r="B46" s="129"/>
      <c r="C46" s="125" t="s">
        <v>20</v>
      </c>
      <c r="D46" s="125"/>
      <c r="E46" s="72"/>
      <c r="F46" s="130"/>
      <c r="G46" s="125"/>
    </row>
    <row r="47" spans="2:15" ht="31.5" customHeight="1" thickBot="1" x14ac:dyDescent="0.3">
      <c r="B47" s="129"/>
      <c r="C47" s="218" t="s">
        <v>21</v>
      </c>
      <c r="D47" s="219"/>
      <c r="E47" s="49"/>
      <c r="F47" s="130"/>
      <c r="G47" s="125"/>
    </row>
    <row r="48" spans="2:15" ht="16.5" thickBot="1" x14ac:dyDescent="0.3">
      <c r="B48" s="129"/>
      <c r="C48" s="216" t="s">
        <v>126</v>
      </c>
      <c r="D48" s="217"/>
      <c r="E48" s="108">
        <f>E46*E47</f>
        <v>0</v>
      </c>
      <c r="F48" s="130"/>
      <c r="G48" s="125"/>
    </row>
    <row r="49" spans="2:7" ht="15.75" thickBot="1" x14ac:dyDescent="0.3">
      <c r="B49" s="129"/>
      <c r="C49" s="147"/>
      <c r="D49" s="147"/>
      <c r="E49" s="125"/>
      <c r="F49" s="130"/>
      <c r="G49" s="125"/>
    </row>
    <row r="50" spans="2:7" ht="16.5" thickBot="1" x14ac:dyDescent="0.3">
      <c r="B50" s="129"/>
      <c r="C50" s="214" t="s">
        <v>139</v>
      </c>
      <c r="D50" s="215"/>
      <c r="E50" s="108">
        <f>E30-E43-E48</f>
        <v>0</v>
      </c>
      <c r="F50" s="130"/>
      <c r="G50" s="125"/>
    </row>
    <row r="51" spans="2:7" ht="15.75" thickBot="1" x14ac:dyDescent="0.3">
      <c r="B51" s="141"/>
      <c r="C51" s="142"/>
      <c r="D51" s="142"/>
      <c r="E51" s="142"/>
      <c r="F51" s="143"/>
      <c r="G51" s="125"/>
    </row>
    <row r="52" spans="2:7" x14ac:dyDescent="0.25">
      <c r="B52" s="132"/>
      <c r="C52" s="133"/>
      <c r="D52" s="133"/>
      <c r="E52" s="133"/>
      <c r="F52" s="134"/>
      <c r="G52" s="125"/>
    </row>
    <row r="53" spans="2:7" ht="48.6" customHeight="1" x14ac:dyDescent="0.25">
      <c r="B53" s="129"/>
      <c r="C53" s="232" t="s">
        <v>127</v>
      </c>
      <c r="D53" s="232"/>
      <c r="E53" s="232"/>
      <c r="F53" s="148"/>
      <c r="G53" s="149"/>
    </row>
    <row r="54" spans="2:7" x14ac:dyDescent="0.25">
      <c r="B54" s="129"/>
      <c r="C54" s="138" t="s">
        <v>22</v>
      </c>
      <c r="D54" s="150"/>
      <c r="E54" s="49"/>
      <c r="F54" s="130"/>
      <c r="G54" s="125"/>
    </row>
    <row r="55" spans="2:7" x14ac:dyDescent="0.25">
      <c r="B55" s="129"/>
      <c r="C55" s="138" t="s">
        <v>45</v>
      </c>
      <c r="D55" s="150"/>
      <c r="E55" s="49"/>
      <c r="F55" s="130"/>
      <c r="G55" s="125"/>
    </row>
    <row r="56" spans="2:7" x14ac:dyDescent="0.25">
      <c r="B56" s="129"/>
      <c r="C56" s="138" t="s">
        <v>104</v>
      </c>
      <c r="D56" s="150"/>
      <c r="E56" s="49"/>
      <c r="F56" s="130"/>
      <c r="G56" s="125"/>
    </row>
    <row r="57" spans="2:7" x14ac:dyDescent="0.25">
      <c r="B57" s="129"/>
      <c r="C57" s="138"/>
      <c r="D57" s="150"/>
      <c r="E57" s="150"/>
      <c r="F57" s="130"/>
      <c r="G57" s="125"/>
    </row>
    <row r="58" spans="2:7" x14ac:dyDescent="0.25">
      <c r="B58" s="129"/>
      <c r="C58" s="138" t="s">
        <v>179</v>
      </c>
      <c r="D58" s="150"/>
      <c r="E58" s="122"/>
      <c r="F58" s="130"/>
      <c r="G58" s="125"/>
    </row>
    <row r="59" spans="2:7" ht="15.75" thickBot="1" x14ac:dyDescent="0.3">
      <c r="B59" s="129"/>
      <c r="C59" s="118" t="s">
        <v>180</v>
      </c>
      <c r="D59" s="150"/>
      <c r="E59" s="150"/>
      <c r="F59" s="130"/>
      <c r="G59" s="125"/>
    </row>
    <row r="60" spans="2:7" ht="16.5" thickBot="1" x14ac:dyDescent="0.3">
      <c r="B60" s="129"/>
      <c r="C60" s="214" t="s">
        <v>27</v>
      </c>
      <c r="D60" s="215"/>
      <c r="E60" s="108">
        <f>(E54+E55+E56)*12-IF(E58="yes",140,0)</f>
        <v>0</v>
      </c>
      <c r="F60" s="130"/>
      <c r="G60" s="125"/>
    </row>
    <row r="61" spans="2:7" ht="15.75" thickBot="1" x14ac:dyDescent="0.3">
      <c r="B61" s="141"/>
      <c r="C61" s="142"/>
      <c r="D61" s="142"/>
      <c r="E61" s="142"/>
      <c r="F61" s="143"/>
      <c r="G61" s="125"/>
    </row>
    <row r="62" spans="2:7" x14ac:dyDescent="0.25">
      <c r="B62" s="132"/>
      <c r="C62" s="133"/>
      <c r="D62" s="133"/>
      <c r="E62" s="133"/>
      <c r="F62" s="134"/>
      <c r="G62" s="125"/>
    </row>
    <row r="63" spans="2:7" ht="18.75" x14ac:dyDescent="0.3">
      <c r="B63" s="129"/>
      <c r="C63" s="144" t="s">
        <v>25</v>
      </c>
      <c r="D63" s="137"/>
      <c r="E63" s="125"/>
      <c r="F63" s="130"/>
      <c r="G63" s="125"/>
    </row>
    <row r="64" spans="2:7" x14ac:dyDescent="0.25">
      <c r="B64" s="129"/>
      <c r="C64" s="125" t="s">
        <v>110</v>
      </c>
      <c r="D64" s="125"/>
      <c r="E64" s="49"/>
      <c r="F64" s="130"/>
      <c r="G64" s="125"/>
    </row>
    <row r="65" spans="2:13" x14ac:dyDescent="0.25">
      <c r="B65" s="129"/>
      <c r="C65" s="125" t="s">
        <v>111</v>
      </c>
      <c r="D65" s="125"/>
      <c r="E65" s="49"/>
      <c r="F65" s="130"/>
      <c r="G65" s="125"/>
    </row>
    <row r="66" spans="2:13" ht="15.75" thickBot="1" x14ac:dyDescent="0.3">
      <c r="B66" s="129"/>
      <c r="C66" s="123"/>
      <c r="D66" s="123"/>
      <c r="F66" s="130"/>
      <c r="G66" s="125"/>
    </row>
    <row r="67" spans="2:13" ht="15" customHeight="1" thickBot="1" x14ac:dyDescent="0.3">
      <c r="B67" s="129"/>
      <c r="C67" s="214" t="s">
        <v>112</v>
      </c>
      <c r="D67" s="215"/>
      <c r="E67" s="109">
        <f>SUM(E64:E65)</f>
        <v>0</v>
      </c>
      <c r="F67" s="139"/>
      <c r="G67" s="125"/>
    </row>
    <row r="68" spans="2:13" ht="15.75" thickBot="1" x14ac:dyDescent="0.3">
      <c r="B68" s="129"/>
      <c r="C68" s="123"/>
      <c r="D68" s="152"/>
      <c r="E68" s="125"/>
      <c r="F68" s="130"/>
      <c r="G68" s="125"/>
    </row>
    <row r="69" spans="2:13" ht="16.5" thickBot="1" x14ac:dyDescent="0.3">
      <c r="B69" s="129"/>
      <c r="C69" s="214" t="s">
        <v>114</v>
      </c>
      <c r="D69" s="215"/>
      <c r="E69" s="108">
        <f>IFERROR(E60/params!F18,0)</f>
        <v>0</v>
      </c>
      <c r="F69" s="130"/>
      <c r="G69" s="125"/>
    </row>
    <row r="70" spans="2:13" ht="15.75" thickBot="1" x14ac:dyDescent="0.3">
      <c r="B70" s="129"/>
      <c r="C70" s="125"/>
      <c r="D70" s="125"/>
      <c r="E70" s="125"/>
      <c r="F70" s="130"/>
      <c r="G70" s="125"/>
    </row>
    <row r="71" spans="2:13" ht="16.5" thickBot="1" x14ac:dyDescent="0.3">
      <c r="B71" s="129"/>
      <c r="C71" s="214" t="s">
        <v>28</v>
      </c>
      <c r="D71" s="215"/>
      <c r="E71" s="108">
        <f>IFERROR(E50/params!J16,0)</f>
        <v>0</v>
      </c>
      <c r="F71" s="130"/>
      <c r="G71" s="125"/>
    </row>
    <row r="72" spans="2:13" ht="15.75" thickBot="1" x14ac:dyDescent="0.3">
      <c r="B72" s="141"/>
      <c r="C72" s="142"/>
      <c r="D72" s="142"/>
      <c r="E72" s="142"/>
      <c r="F72" s="143"/>
      <c r="G72" s="125"/>
    </row>
    <row r="73" spans="2:13" x14ac:dyDescent="0.25">
      <c r="B73" s="132"/>
      <c r="C73" s="133"/>
      <c r="D73" s="133"/>
      <c r="E73" s="133"/>
      <c r="F73" s="134"/>
      <c r="G73" s="125"/>
    </row>
    <row r="74" spans="2:13" ht="18.75" x14ac:dyDescent="0.3">
      <c r="B74" s="129"/>
      <c r="C74" s="144" t="s">
        <v>105</v>
      </c>
      <c r="D74" s="125"/>
      <c r="E74" s="125"/>
      <c r="F74" s="130"/>
      <c r="G74" s="125"/>
    </row>
    <row r="75" spans="2:13" x14ac:dyDescent="0.25">
      <c r="B75" s="129"/>
      <c r="C75" s="125" t="s">
        <v>106</v>
      </c>
      <c r="D75" s="125"/>
      <c r="E75" s="122"/>
      <c r="F75" s="130"/>
      <c r="G75" s="125"/>
    </row>
    <row r="76" spans="2:13" x14ac:dyDescent="0.25">
      <c r="B76" s="129"/>
      <c r="C76" s="125"/>
      <c r="D76" s="125"/>
      <c r="E76" s="125"/>
      <c r="F76" s="130"/>
      <c r="G76" s="125"/>
    </row>
    <row r="77" spans="2:13" ht="15.75" thickBot="1" x14ac:dyDescent="0.3">
      <c r="B77" s="141"/>
      <c r="C77" s="142"/>
      <c r="D77" s="142"/>
      <c r="E77" s="142"/>
      <c r="F77" s="143"/>
      <c r="G77" s="125"/>
    </row>
    <row r="78" spans="2:13" ht="14.45" customHeight="1" x14ac:dyDescent="0.25">
      <c r="B78" s="223" t="s">
        <v>173</v>
      </c>
      <c r="C78" s="224"/>
      <c r="D78" s="224"/>
      <c r="E78" s="224"/>
      <c r="F78" s="225"/>
      <c r="G78" s="125"/>
    </row>
    <row r="79" spans="2:13" x14ac:dyDescent="0.25">
      <c r="B79" s="226"/>
      <c r="C79" s="227"/>
      <c r="D79" s="227"/>
      <c r="E79" s="227"/>
      <c r="F79" s="228"/>
      <c r="G79" s="125"/>
      <c r="K79" s="136"/>
      <c r="L79" s="136"/>
      <c r="M79" s="125"/>
    </row>
    <row r="80" spans="2:13" ht="246.95" customHeight="1" thickBot="1" x14ac:dyDescent="0.3">
      <c r="B80" s="229"/>
      <c r="C80" s="230"/>
      <c r="D80" s="230"/>
      <c r="E80" s="230"/>
      <c r="F80" s="231"/>
      <c r="G80" s="153"/>
      <c r="H80" s="153"/>
      <c r="I80" s="153"/>
      <c r="J80" s="153"/>
    </row>
    <row r="81" spans="1:24" s="125" customFormat="1" ht="27.95" customHeight="1" thickBot="1" x14ac:dyDescent="0.3">
      <c r="A81" s="123"/>
      <c r="B81" s="190" t="str">
        <f>IF(E67=0,"MISSING VALUE - HOUSEHOLD SIZE",IF(ISBLANK(E75),"MISSING VALUE - EPC BAND OF PROPERTY",IF(params!C21+params!C18=2,"Your household is living in fuel poverty","Your household is not fuel poor")))</f>
        <v>MISSING VALUE - HOUSEHOLD SIZE</v>
      </c>
      <c r="C81" s="191"/>
      <c r="D81" s="191"/>
      <c r="E81" s="191"/>
      <c r="F81" s="191"/>
      <c r="G81" s="177" t="s">
        <v>140</v>
      </c>
      <c r="H81" s="178"/>
      <c r="I81" s="179"/>
      <c r="J81" s="154"/>
      <c r="K81" s="136"/>
      <c r="L81" s="123"/>
      <c r="M81" s="123"/>
      <c r="N81" s="123"/>
      <c r="O81" s="123"/>
      <c r="P81" s="123"/>
      <c r="Q81" s="123"/>
      <c r="R81" s="123"/>
      <c r="S81" s="123"/>
      <c r="T81" s="155"/>
      <c r="U81" s="155"/>
      <c r="V81" s="155"/>
      <c r="W81" s="155"/>
      <c r="X81" s="155"/>
    </row>
    <row r="82" spans="1:24" ht="36" customHeight="1" thickBot="1" x14ac:dyDescent="0.3">
      <c r="B82" s="195" t="str">
        <f>IF(params!C18+params!C21=2,"Your 'fuel poverty gap' cannot be accurately calculated using the LILEE method","")</f>
        <v>Your 'fuel poverty gap' cannot be accurately calculated using the LILEE method</v>
      </c>
      <c r="C82" s="196"/>
      <c r="D82" s="196"/>
      <c r="E82" s="196"/>
      <c r="F82" s="197"/>
      <c r="G82" s="180"/>
      <c r="H82" s="181"/>
      <c r="I82" s="182"/>
      <c r="J82" s="156"/>
      <c r="K82" s="136"/>
      <c r="L82" s="155"/>
      <c r="M82" s="155"/>
      <c r="N82" s="155"/>
      <c r="O82" s="155"/>
      <c r="P82" s="155"/>
      <c r="Q82" s="155"/>
      <c r="R82" s="155"/>
      <c r="S82" s="155"/>
      <c r="T82" s="157"/>
      <c r="U82" s="157"/>
      <c r="V82" s="157"/>
      <c r="W82" s="157"/>
      <c r="X82" s="157"/>
    </row>
    <row r="83" spans="1:24" s="125" customFormat="1" ht="27.95" customHeight="1" thickBot="1" x14ac:dyDescent="0.3">
      <c r="A83" s="123"/>
      <c r="B83" s="190" t="str">
        <f>IF(E67=0,"MISSING VALUE - HOUSEHOLD SIZE",IF(params!C21+params!C19=2,"Your household is living in fuel poverty","Your household is not fuel poor"))</f>
        <v>MISSING VALUE - HOUSEHOLD SIZE</v>
      </c>
      <c r="C83" s="191"/>
      <c r="D83" s="191"/>
      <c r="E83" s="191"/>
      <c r="F83" s="191"/>
      <c r="G83" s="177" t="s">
        <v>153</v>
      </c>
      <c r="H83" s="178"/>
      <c r="I83" s="179"/>
      <c r="J83" s="158"/>
      <c r="K83" s="136"/>
      <c r="L83" s="159"/>
      <c r="M83" s="160"/>
      <c r="N83" s="160"/>
      <c r="O83" s="160"/>
      <c r="P83" s="160"/>
      <c r="Q83" s="160"/>
      <c r="R83" s="160"/>
      <c r="S83" s="160"/>
      <c r="T83" s="155"/>
      <c r="U83" s="155"/>
      <c r="V83" s="155"/>
      <c r="W83" s="155"/>
      <c r="X83" s="155"/>
    </row>
    <row r="84" spans="1:24" s="125" customFormat="1" ht="36" customHeight="1" thickBot="1" x14ac:dyDescent="0.3">
      <c r="A84" s="123"/>
      <c r="B84" s="202" t="str">
        <f>IF(params!C19+params!C21=2,"Your 'fuel poverty gap' is:","")</f>
        <v/>
      </c>
      <c r="C84" s="203"/>
      <c r="D84" s="204"/>
      <c r="E84" s="200" t="str">
        <f>IF(params!C19+params!C21=2,params!F18*MIN(E69-params!C14,params!C13-(E71-E69)),"")</f>
        <v/>
      </c>
      <c r="F84" s="201"/>
      <c r="G84" s="180"/>
      <c r="H84" s="181"/>
      <c r="I84" s="182"/>
      <c r="J84" s="157"/>
      <c r="K84" s="155"/>
      <c r="L84" s="159"/>
      <c r="M84" s="160"/>
      <c r="N84" s="160"/>
      <c r="O84" s="160"/>
      <c r="P84" s="160"/>
      <c r="Q84" s="160"/>
      <c r="R84" s="160"/>
      <c r="S84" s="160"/>
      <c r="T84" s="155"/>
      <c r="U84" s="155"/>
      <c r="V84" s="155"/>
      <c r="W84" s="155"/>
      <c r="X84" s="155"/>
    </row>
    <row r="85" spans="1:24" ht="27.95" customHeight="1" thickBot="1" x14ac:dyDescent="0.3">
      <c r="B85" s="190" t="str">
        <f>IFERROR(IF(E60/E30&gt;0.1,"Your household is living in fuel poverty","Your household is not fuel poor"),"")</f>
        <v/>
      </c>
      <c r="C85" s="191"/>
      <c r="D85" s="191"/>
      <c r="E85" s="191"/>
      <c r="F85" s="191"/>
      <c r="G85" s="183" t="s">
        <v>154</v>
      </c>
      <c r="H85" s="184"/>
      <c r="I85" s="185"/>
      <c r="J85" s="158"/>
      <c r="K85" s="125"/>
    </row>
    <row r="86" spans="1:24" ht="57" customHeight="1" thickBot="1" x14ac:dyDescent="0.3">
      <c r="B86" s="205" t="s">
        <v>142</v>
      </c>
      <c r="C86" s="206"/>
      <c r="D86" s="207"/>
      <c r="E86" s="198" t="str">
        <f>IFERROR(E60/E30,"")</f>
        <v/>
      </c>
      <c r="F86" s="199"/>
      <c r="G86" s="186"/>
      <c r="H86" s="187"/>
      <c r="I86" s="188"/>
      <c r="J86" s="157"/>
    </row>
    <row r="87" spans="1:24" ht="57.6" customHeight="1" thickBot="1" x14ac:dyDescent="0.3">
      <c r="B87" s="192"/>
      <c r="C87" s="193"/>
      <c r="D87" s="193"/>
      <c r="E87" s="193"/>
      <c r="F87" s="194"/>
    </row>
    <row r="88" spans="1:24" x14ac:dyDescent="0.25">
      <c r="B88" s="123"/>
      <c r="C88" s="123"/>
      <c r="D88" s="123"/>
      <c r="E88" s="123"/>
      <c r="F88" s="123"/>
    </row>
    <row r="89" spans="1:24" ht="50.45" customHeight="1" x14ac:dyDescent="0.25">
      <c r="B89" s="189"/>
      <c r="C89" s="189"/>
      <c r="D89" s="189"/>
      <c r="E89" s="189"/>
      <c r="F89" s="189"/>
    </row>
    <row r="90" spans="1:24" x14ac:dyDescent="0.25">
      <c r="B90" s="161"/>
      <c r="C90" s="161"/>
      <c r="D90" s="161"/>
      <c r="E90" s="161"/>
      <c r="F90" s="161"/>
    </row>
    <row r="91" spans="1:24" x14ac:dyDescent="0.25">
      <c r="B91" s="123"/>
      <c r="C91" s="123"/>
      <c r="D91" s="123"/>
      <c r="E91" s="123"/>
      <c r="F91" s="123"/>
    </row>
    <row r="92" spans="1:24" x14ac:dyDescent="0.25">
      <c r="B92" s="123"/>
      <c r="C92" s="123"/>
      <c r="D92" s="123"/>
      <c r="E92" s="123"/>
      <c r="F92" s="123"/>
    </row>
    <row r="93" spans="1:24" x14ac:dyDescent="0.25">
      <c r="B93" s="123"/>
      <c r="C93" s="123"/>
      <c r="D93" s="123"/>
      <c r="E93" s="123"/>
      <c r="F93" s="123"/>
    </row>
    <row r="94" spans="1:24" x14ac:dyDescent="0.25">
      <c r="B94" s="123"/>
      <c r="C94" s="123"/>
      <c r="D94" s="123"/>
      <c r="E94" s="123"/>
      <c r="F94" s="123"/>
    </row>
    <row r="95" spans="1:24" x14ac:dyDescent="0.25">
      <c r="B95" s="123"/>
      <c r="C95" s="123"/>
      <c r="D95" s="123"/>
      <c r="E95" s="123"/>
      <c r="F95" s="123"/>
    </row>
    <row r="96" spans="1:24" x14ac:dyDescent="0.25">
      <c r="B96" s="123"/>
      <c r="C96" s="123"/>
      <c r="D96" s="123"/>
      <c r="E96" s="123"/>
      <c r="F96" s="123"/>
    </row>
    <row r="97" s="123" customFormat="1" x14ac:dyDescent="0.25"/>
    <row r="98" s="123" customFormat="1" x14ac:dyDescent="0.25"/>
    <row r="99" s="123" customFormat="1" x14ac:dyDescent="0.25"/>
    <row r="100" s="123" customFormat="1" x14ac:dyDescent="0.25"/>
    <row r="101" s="123" customFormat="1" x14ac:dyDescent="0.25"/>
    <row r="102" s="123" customFormat="1" x14ac:dyDescent="0.25"/>
    <row r="103" s="123" customFormat="1" x14ac:dyDescent="0.25"/>
    <row r="104" s="123" customFormat="1" x14ac:dyDescent="0.25"/>
    <row r="105" s="123" customFormat="1" x14ac:dyDescent="0.25"/>
    <row r="106" s="123" customFormat="1" x14ac:dyDescent="0.25"/>
    <row r="107" s="123" customFormat="1" x14ac:dyDescent="0.25"/>
    <row r="108" s="123" customFormat="1" x14ac:dyDescent="0.25"/>
    <row r="109" s="123" customFormat="1" x14ac:dyDescent="0.25"/>
    <row r="110" s="123" customFormat="1" x14ac:dyDescent="0.25"/>
    <row r="111" s="123" customFormat="1" x14ac:dyDescent="0.25"/>
    <row r="112" s="123" customFormat="1" x14ac:dyDescent="0.25"/>
    <row r="113" s="123" customFormat="1" x14ac:dyDescent="0.25"/>
    <row r="114" s="123" customFormat="1" x14ac:dyDescent="0.25"/>
    <row r="115" s="123" customFormat="1" x14ac:dyDescent="0.25"/>
    <row r="116" s="123" customFormat="1" x14ac:dyDescent="0.25"/>
    <row r="117" s="123" customFormat="1" x14ac:dyDescent="0.25"/>
    <row r="118" s="123" customFormat="1" x14ac:dyDescent="0.25"/>
    <row r="119" s="123" customFormat="1" x14ac:dyDescent="0.25"/>
    <row r="120" s="123" customFormat="1" x14ac:dyDescent="0.25"/>
    <row r="121" s="123" customFormat="1" x14ac:dyDescent="0.25"/>
    <row r="122" s="123" customFormat="1" x14ac:dyDescent="0.25"/>
    <row r="123" s="123" customFormat="1" x14ac:dyDescent="0.25"/>
    <row r="124" s="123" customFormat="1" x14ac:dyDescent="0.25"/>
    <row r="125" s="123" customFormat="1" x14ac:dyDescent="0.25"/>
    <row r="126" s="123" customFormat="1" x14ac:dyDescent="0.25"/>
    <row r="127" s="123" customFormat="1" x14ac:dyDescent="0.25"/>
    <row r="128" s="123" customFormat="1" x14ac:dyDescent="0.25"/>
    <row r="129" s="123" customFormat="1" x14ac:dyDescent="0.25"/>
    <row r="130" s="123" customFormat="1" x14ac:dyDescent="0.25"/>
    <row r="131" s="123" customFormat="1" x14ac:dyDescent="0.25"/>
    <row r="132" s="123" customFormat="1" x14ac:dyDescent="0.25"/>
    <row r="133" s="123" customFormat="1" x14ac:dyDescent="0.25"/>
    <row r="134" s="123" customFormat="1" x14ac:dyDescent="0.25"/>
    <row r="135" s="123" customFormat="1" x14ac:dyDescent="0.25"/>
    <row r="136" s="123" customFormat="1" x14ac:dyDescent="0.25"/>
    <row r="137" s="123" customFormat="1" x14ac:dyDescent="0.25"/>
    <row r="138" s="123" customFormat="1" x14ac:dyDescent="0.25"/>
    <row r="139" s="123" customFormat="1" x14ac:dyDescent="0.25"/>
    <row r="140" s="123" customFormat="1" x14ac:dyDescent="0.25"/>
    <row r="141" s="123" customFormat="1" x14ac:dyDescent="0.25"/>
    <row r="142" s="123" customFormat="1" x14ac:dyDescent="0.25"/>
    <row r="143" s="123" customFormat="1" x14ac:dyDescent="0.25"/>
    <row r="144" s="123" customFormat="1" x14ac:dyDescent="0.25"/>
    <row r="145" s="123" customFormat="1" x14ac:dyDescent="0.25"/>
    <row r="146" s="123" customFormat="1" x14ac:dyDescent="0.25"/>
    <row r="147" s="123" customFormat="1" x14ac:dyDescent="0.25"/>
    <row r="148" s="123" customFormat="1" x14ac:dyDescent="0.25"/>
    <row r="149" s="123" customFormat="1" x14ac:dyDescent="0.25"/>
    <row r="150" s="123" customFormat="1" x14ac:dyDescent="0.25"/>
    <row r="151" s="123" customFormat="1" x14ac:dyDescent="0.25"/>
    <row r="152" s="123" customFormat="1" x14ac:dyDescent="0.25"/>
    <row r="153" s="123" customFormat="1" x14ac:dyDescent="0.25"/>
    <row r="154" s="123" customFormat="1" x14ac:dyDescent="0.25"/>
    <row r="155" s="123" customFormat="1" x14ac:dyDescent="0.25"/>
    <row r="156" s="123" customFormat="1" x14ac:dyDescent="0.25"/>
    <row r="157" s="123" customFormat="1" x14ac:dyDescent="0.25"/>
    <row r="158" s="123" customFormat="1" x14ac:dyDescent="0.25"/>
    <row r="159" s="123" customFormat="1" x14ac:dyDescent="0.25"/>
    <row r="160" s="123" customFormat="1" x14ac:dyDescent="0.25"/>
    <row r="161" s="123" customFormat="1" x14ac:dyDescent="0.25"/>
    <row r="162" s="123" customFormat="1" x14ac:dyDescent="0.25"/>
    <row r="163" s="123" customFormat="1" x14ac:dyDescent="0.25"/>
    <row r="164" s="123" customFormat="1" x14ac:dyDescent="0.25"/>
    <row r="165" s="123" customFormat="1" x14ac:dyDescent="0.25"/>
    <row r="166" s="123" customFormat="1" x14ac:dyDescent="0.25"/>
    <row r="167" s="123" customFormat="1" x14ac:dyDescent="0.25"/>
    <row r="168" s="123" customFormat="1" x14ac:dyDescent="0.25"/>
    <row r="169" s="123" customFormat="1" x14ac:dyDescent="0.25"/>
    <row r="170" s="123" customFormat="1" x14ac:dyDescent="0.25"/>
    <row r="171" s="123" customFormat="1" x14ac:dyDescent="0.25"/>
    <row r="172" s="123" customFormat="1" x14ac:dyDescent="0.25"/>
    <row r="173" s="123" customFormat="1" x14ac:dyDescent="0.25"/>
    <row r="174" s="123" customFormat="1" x14ac:dyDescent="0.25"/>
    <row r="175" s="123" customFormat="1" x14ac:dyDescent="0.25"/>
    <row r="176" s="123" customFormat="1" x14ac:dyDescent="0.25"/>
    <row r="177" s="123" customFormat="1" x14ac:dyDescent="0.25"/>
    <row r="178" s="123" customFormat="1" x14ac:dyDescent="0.25"/>
    <row r="179" s="123" customFormat="1" x14ac:dyDescent="0.25"/>
    <row r="180" s="123" customFormat="1" x14ac:dyDescent="0.25"/>
    <row r="181" s="123" customFormat="1" x14ac:dyDescent="0.25"/>
    <row r="182" s="123" customFormat="1" x14ac:dyDescent="0.25"/>
    <row r="183" s="123" customFormat="1" x14ac:dyDescent="0.25"/>
    <row r="184" s="123" customFormat="1" x14ac:dyDescent="0.25"/>
    <row r="185" s="123" customFormat="1" x14ac:dyDescent="0.25"/>
    <row r="186" s="123" customFormat="1" x14ac:dyDescent="0.25"/>
    <row r="187" s="123" customFormat="1" x14ac:dyDescent="0.25"/>
    <row r="188" s="123" customFormat="1" x14ac:dyDescent="0.25"/>
    <row r="189" s="123" customFormat="1" x14ac:dyDescent="0.25"/>
    <row r="190" s="123" customFormat="1" x14ac:dyDescent="0.25"/>
    <row r="191" s="123" customFormat="1" x14ac:dyDescent="0.25"/>
    <row r="192" s="123" customFormat="1" x14ac:dyDescent="0.25"/>
    <row r="193" s="123" customFormat="1" x14ac:dyDescent="0.25"/>
    <row r="194" s="123" customFormat="1" x14ac:dyDescent="0.25"/>
    <row r="195" s="123" customFormat="1" x14ac:dyDescent="0.25"/>
    <row r="196" s="123" customFormat="1" x14ac:dyDescent="0.25"/>
    <row r="197" s="123" customFormat="1" x14ac:dyDescent="0.25"/>
    <row r="198" s="123" customFormat="1" x14ac:dyDescent="0.25"/>
    <row r="199" s="123" customFormat="1" x14ac:dyDescent="0.25"/>
    <row r="200" s="123" customFormat="1" x14ac:dyDescent="0.25"/>
    <row r="201" s="123" customFormat="1" x14ac:dyDescent="0.25"/>
    <row r="202" s="123" customFormat="1" x14ac:dyDescent="0.25"/>
    <row r="203" s="123" customFormat="1" x14ac:dyDescent="0.25"/>
    <row r="204" s="123" customFormat="1" x14ac:dyDescent="0.25"/>
    <row r="205" s="123" customFormat="1" x14ac:dyDescent="0.25"/>
    <row r="206" s="123" customFormat="1" x14ac:dyDescent="0.25"/>
    <row r="207" s="123" customFormat="1" x14ac:dyDescent="0.25"/>
    <row r="208" s="123" customFormat="1" x14ac:dyDescent="0.25"/>
    <row r="209" s="123" customFormat="1" x14ac:dyDescent="0.25"/>
    <row r="210" s="123" customFormat="1" x14ac:dyDescent="0.25"/>
    <row r="211" s="123" customFormat="1" x14ac:dyDescent="0.25"/>
    <row r="212" s="123" customFormat="1" x14ac:dyDescent="0.25"/>
    <row r="213" s="123" customFormat="1" x14ac:dyDescent="0.25"/>
    <row r="214" s="123" customFormat="1" x14ac:dyDescent="0.25"/>
    <row r="215" s="123" customFormat="1" x14ac:dyDescent="0.25"/>
    <row r="216" s="123" customFormat="1" x14ac:dyDescent="0.25"/>
    <row r="217" s="123" customFormat="1" x14ac:dyDescent="0.25"/>
    <row r="218" s="123" customFormat="1" x14ac:dyDescent="0.25"/>
    <row r="219" s="123" customFormat="1" x14ac:dyDescent="0.25"/>
    <row r="220" s="123" customFormat="1" x14ac:dyDescent="0.25"/>
    <row r="221" s="123" customFormat="1" x14ac:dyDescent="0.25"/>
    <row r="222" s="123" customFormat="1" x14ac:dyDescent="0.25"/>
    <row r="223" s="123" customFormat="1" x14ac:dyDescent="0.25"/>
    <row r="224" s="123" customFormat="1" x14ac:dyDescent="0.25"/>
    <row r="225" s="123" customFormat="1" x14ac:dyDescent="0.25"/>
    <row r="226" s="123" customFormat="1" x14ac:dyDescent="0.25"/>
    <row r="227" s="123" customFormat="1" x14ac:dyDescent="0.25"/>
    <row r="228" s="123" customFormat="1" x14ac:dyDescent="0.25"/>
    <row r="229" s="123" customFormat="1" x14ac:dyDescent="0.25"/>
    <row r="230" s="123" customFormat="1" x14ac:dyDescent="0.25"/>
    <row r="231" s="123" customFormat="1" x14ac:dyDescent="0.25"/>
    <row r="232" s="123" customFormat="1" x14ac:dyDescent="0.25"/>
    <row r="233" s="123" customFormat="1" x14ac:dyDescent="0.25"/>
    <row r="234" s="123" customFormat="1" x14ac:dyDescent="0.25"/>
    <row r="235" s="123" customFormat="1" x14ac:dyDescent="0.25"/>
    <row r="236" s="123" customFormat="1" x14ac:dyDescent="0.25"/>
    <row r="237" s="123" customFormat="1" x14ac:dyDescent="0.25"/>
    <row r="238" s="123" customFormat="1" x14ac:dyDescent="0.25"/>
    <row r="239" s="123" customFormat="1" x14ac:dyDescent="0.25"/>
    <row r="240" s="123" customFormat="1" x14ac:dyDescent="0.25"/>
    <row r="241" s="123" customFormat="1" x14ac:dyDescent="0.25"/>
    <row r="242" s="123" customFormat="1" x14ac:dyDescent="0.25"/>
    <row r="243" s="123" customFormat="1" x14ac:dyDescent="0.25"/>
    <row r="244" s="123" customFormat="1" x14ac:dyDescent="0.25"/>
    <row r="245" s="123" customFormat="1" x14ac:dyDescent="0.25"/>
    <row r="246" s="123" customFormat="1" x14ac:dyDescent="0.25"/>
    <row r="247" s="123" customFormat="1" x14ac:dyDescent="0.25"/>
    <row r="248" s="123" customFormat="1" x14ac:dyDescent="0.25"/>
    <row r="249" s="123" customFormat="1" x14ac:dyDescent="0.25"/>
    <row r="250" s="123" customFormat="1" x14ac:dyDescent="0.25"/>
    <row r="251" s="123" customFormat="1" x14ac:dyDescent="0.25"/>
    <row r="252" s="123" customFormat="1" x14ac:dyDescent="0.25"/>
    <row r="253" s="123" customFormat="1" x14ac:dyDescent="0.25"/>
    <row r="254" s="123" customFormat="1" x14ac:dyDescent="0.25"/>
    <row r="255" s="123" customFormat="1" x14ac:dyDescent="0.25"/>
    <row r="256" s="123" customFormat="1" x14ac:dyDescent="0.25"/>
    <row r="257" s="123" customFormat="1" x14ac:dyDescent="0.25"/>
    <row r="258" s="123" customFormat="1" x14ac:dyDescent="0.25"/>
    <row r="259" s="123" customFormat="1" x14ac:dyDescent="0.25"/>
    <row r="260" s="123" customFormat="1" x14ac:dyDescent="0.25"/>
    <row r="261" s="123" customFormat="1" x14ac:dyDescent="0.25"/>
    <row r="262" s="123" customFormat="1" x14ac:dyDescent="0.25"/>
    <row r="263" s="123" customFormat="1" x14ac:dyDescent="0.25"/>
    <row r="264" s="123" customFormat="1" x14ac:dyDescent="0.25"/>
    <row r="265" s="123" customFormat="1" x14ac:dyDescent="0.25"/>
    <row r="266" s="123" customFormat="1" x14ac:dyDescent="0.25"/>
    <row r="267" s="123" customFormat="1" x14ac:dyDescent="0.25"/>
    <row r="268" s="123" customFormat="1" x14ac:dyDescent="0.25"/>
    <row r="269" s="123" customFormat="1" x14ac:dyDescent="0.25"/>
    <row r="270" s="123" customFormat="1" x14ac:dyDescent="0.25"/>
    <row r="271" s="123" customFormat="1" x14ac:dyDescent="0.25"/>
    <row r="272" s="123" customFormat="1" x14ac:dyDescent="0.25"/>
    <row r="273" s="123" customFormat="1" x14ac:dyDescent="0.25"/>
    <row r="274" s="123" customFormat="1" x14ac:dyDescent="0.25"/>
    <row r="275" s="123" customFormat="1" x14ac:dyDescent="0.25"/>
    <row r="276" s="123" customFormat="1" x14ac:dyDescent="0.25"/>
    <row r="277" s="123" customFormat="1" x14ac:dyDescent="0.25"/>
    <row r="278" s="123" customFormat="1" x14ac:dyDescent="0.25"/>
    <row r="279" s="123" customFormat="1" x14ac:dyDescent="0.25"/>
    <row r="280" s="123" customFormat="1" x14ac:dyDescent="0.25"/>
    <row r="281" s="123" customFormat="1" x14ac:dyDescent="0.25"/>
    <row r="282" s="123" customFormat="1" x14ac:dyDescent="0.25"/>
    <row r="283" s="123" customFormat="1" x14ac:dyDescent="0.25"/>
    <row r="284" s="123" customFormat="1" x14ac:dyDescent="0.25"/>
    <row r="285" s="123" customFormat="1" x14ac:dyDescent="0.25"/>
    <row r="286" s="123" customFormat="1" x14ac:dyDescent="0.25"/>
    <row r="287" s="123" customFormat="1" x14ac:dyDescent="0.25"/>
    <row r="288" s="123" customFormat="1" x14ac:dyDescent="0.25"/>
    <row r="289" s="123" customFormat="1" x14ac:dyDescent="0.25"/>
    <row r="290" s="123" customFormat="1" x14ac:dyDescent="0.25"/>
    <row r="291" s="123" customFormat="1" x14ac:dyDescent="0.25"/>
    <row r="292" s="123" customFormat="1" x14ac:dyDescent="0.25"/>
    <row r="293" s="123" customFormat="1" x14ac:dyDescent="0.25"/>
    <row r="294" s="123" customFormat="1" x14ac:dyDescent="0.25"/>
    <row r="295" s="123" customFormat="1" x14ac:dyDescent="0.25"/>
    <row r="296" s="123" customFormat="1" x14ac:dyDescent="0.25"/>
    <row r="297" s="123" customFormat="1" x14ac:dyDescent="0.25"/>
    <row r="298" s="123" customFormat="1" x14ac:dyDescent="0.25"/>
    <row r="299" s="123" customFormat="1" x14ac:dyDescent="0.25"/>
    <row r="300" s="123" customFormat="1" x14ac:dyDescent="0.25"/>
    <row r="301" s="123" customFormat="1" x14ac:dyDescent="0.25"/>
    <row r="302" s="123" customFormat="1" x14ac:dyDescent="0.25"/>
    <row r="303" s="123" customFormat="1" x14ac:dyDescent="0.25"/>
    <row r="304" s="123" customFormat="1" x14ac:dyDescent="0.25"/>
    <row r="305" s="123" customFormat="1" x14ac:dyDescent="0.25"/>
    <row r="306" s="123" customFormat="1" x14ac:dyDescent="0.25"/>
    <row r="307" s="123" customFormat="1" x14ac:dyDescent="0.25"/>
    <row r="308" s="123" customFormat="1" x14ac:dyDescent="0.25"/>
    <row r="309" s="123" customFormat="1" x14ac:dyDescent="0.25"/>
    <row r="310" s="123" customFormat="1" x14ac:dyDescent="0.25"/>
    <row r="311" s="123" customFormat="1" x14ac:dyDescent="0.25"/>
    <row r="312" s="123" customFormat="1" x14ac:dyDescent="0.25"/>
    <row r="313" s="123" customFormat="1" x14ac:dyDescent="0.25"/>
    <row r="314" s="123" customFormat="1" x14ac:dyDescent="0.25"/>
    <row r="315" s="123" customFormat="1" x14ac:dyDescent="0.25"/>
    <row r="316" s="123" customFormat="1" x14ac:dyDescent="0.25"/>
    <row r="317" s="123" customFormat="1" x14ac:dyDescent="0.25"/>
    <row r="318" s="123" customFormat="1" x14ac:dyDescent="0.25"/>
    <row r="319" s="123" customFormat="1" x14ac:dyDescent="0.25"/>
    <row r="320" s="123" customFormat="1" x14ac:dyDescent="0.25"/>
    <row r="321" s="123" customFormat="1" x14ac:dyDescent="0.25"/>
    <row r="322" s="123" customFormat="1" x14ac:dyDescent="0.25"/>
    <row r="323" s="123" customFormat="1" x14ac:dyDescent="0.25"/>
  </sheetData>
  <sheetProtection sheet="1" formatColumns="0" formatRows="0"/>
  <mergeCells count="32">
    <mergeCell ref="B78:F80"/>
    <mergeCell ref="C69:D69"/>
    <mergeCell ref="C71:D71"/>
    <mergeCell ref="C53:E53"/>
    <mergeCell ref="C67:D67"/>
    <mergeCell ref="C60:D60"/>
    <mergeCell ref="B3:F4"/>
    <mergeCell ref="C50:D50"/>
    <mergeCell ref="C43:D43"/>
    <mergeCell ref="C42:D42"/>
    <mergeCell ref="C47:D47"/>
    <mergeCell ref="C48:D48"/>
    <mergeCell ref="C34:D34"/>
    <mergeCell ref="C36:D36"/>
    <mergeCell ref="C30:D30"/>
    <mergeCell ref="C31:D31"/>
    <mergeCell ref="C32:D32"/>
    <mergeCell ref="C35:D35"/>
    <mergeCell ref="C33:D33"/>
    <mergeCell ref="G81:I82"/>
    <mergeCell ref="G83:I84"/>
    <mergeCell ref="G85:I86"/>
    <mergeCell ref="B89:F89"/>
    <mergeCell ref="B83:F83"/>
    <mergeCell ref="B87:F87"/>
    <mergeCell ref="B81:F81"/>
    <mergeCell ref="B85:F85"/>
    <mergeCell ref="B82:F82"/>
    <mergeCell ref="E86:F86"/>
    <mergeCell ref="E84:F84"/>
    <mergeCell ref="B84:D84"/>
    <mergeCell ref="B86:D86"/>
  </mergeCells>
  <conditionalFormatting sqref="B81 B83 B85">
    <cfRule type="containsText" dxfId="1" priority="21" operator="containsText" text="not">
      <formula>NOT(ISERROR(SEARCH("not",B81)))</formula>
    </cfRule>
    <cfRule type="containsText" dxfId="0" priority="22" operator="containsText" text="living">
      <formula>NOT(ISERROR(SEARCH("living",B81)))</formula>
    </cfRule>
  </conditionalFormatting>
  <dataValidations count="1">
    <dataValidation type="list" allowBlank="1" showInputMessage="1" showErrorMessage="1" sqref="D7" xr:uid="{00000000-0002-0000-0200-000000000000}">
      <formula1>"Mr,Mrs,Miss,Ms,Dr,Prof,Rev"</formula1>
    </dataValidation>
  </dataValidations>
  <hyperlinks>
    <hyperlink ref="C36" r:id="rId1" display="https://www.gov.uk/winter-fuel-payment/what-youll-get" xr:uid="{00000000-0004-0000-0200-000000000000}"/>
    <hyperlink ref="C36:D36" r:id="rId2" display="www.gov.uk/winter-fuel-payment/what-youll-get" xr:uid="{00000000-0004-0000-0200-000001000000}"/>
    <hyperlink ref="C59" r:id="rId3" xr:uid="{04CACA8B-68DB-4FBA-8E50-F68FFA87A050}"/>
  </hyperlinks>
  <pageMargins left="0.7" right="0.7" top="0.75" bottom="0.75" header="0.3" footer="0.3"/>
  <pageSetup paperSize="9" scale="85"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53" r:id="rId7" name="Button 5">
              <controlPr defaultSize="0" print="0" autoFill="0" autoPict="0" macro="[0]!DataTransfer">
                <anchor moveWithCells="1" sizeWithCells="1">
                  <from>
                    <xdr:col>2</xdr:col>
                    <xdr:colOff>1152525</xdr:colOff>
                    <xdr:row>86</xdr:row>
                    <xdr:rowOff>152400</xdr:rowOff>
                  </from>
                  <to>
                    <xdr:col>3</xdr:col>
                    <xdr:colOff>923925</xdr:colOff>
                    <xdr:row>86</xdr:row>
                    <xdr:rowOff>600075</xdr:rowOff>
                  </to>
                </anchor>
              </controlPr>
            </control>
          </mc:Choice>
        </mc:AlternateContent>
        <mc:AlternateContent xmlns:mc="http://schemas.openxmlformats.org/markup-compatibility/2006">
          <mc:Choice Requires="x14">
            <control shapeId="2054" r:id="rId8" name="Button 6">
              <controlPr defaultSize="0" print="0" autoFill="0" autoPict="0" macro="[0]!ClearData">
                <anchor moveWithCells="1" sizeWithCells="1">
                  <from>
                    <xdr:col>4</xdr:col>
                    <xdr:colOff>171450</xdr:colOff>
                    <xdr:row>9</xdr:row>
                    <xdr:rowOff>85725</xdr:rowOff>
                  </from>
                  <to>
                    <xdr:col>5</xdr:col>
                    <xdr:colOff>247650</xdr:colOff>
                    <xdr:row>13</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A2F775BC-8F98-47A6-93AF-D1D5E18FAF32}">
          <x14:formula1>
            <xm:f>params!$F$23:$F$29</xm:f>
          </x14:formula1>
          <xm:sqref>E75</xm:sqref>
        </x14:dataValidation>
        <x14:dataValidation type="list" allowBlank="1" showInputMessage="1" showErrorMessage="1" xr:uid="{E86AE996-9A38-4CEB-BCDE-948E2100729A}">
          <x14:formula1>
            <xm:f>params!$E$22:$E$23</xm:f>
          </x14:formula1>
          <xm:sqref>E58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B59BB-B1DD-4251-936D-25AF73A16123}">
  <sheetPr codeName="Sheet4"/>
  <dimension ref="A1:J32"/>
  <sheetViews>
    <sheetView zoomScaleNormal="100" workbookViewId="0">
      <selection activeCell="B5" sqref="B5"/>
    </sheetView>
  </sheetViews>
  <sheetFormatPr defaultRowHeight="15" x14ac:dyDescent="0.25"/>
  <cols>
    <col min="1" max="1" width="13.42578125" bestFit="1" customWidth="1"/>
    <col min="2" max="2" width="91.5703125" bestFit="1" customWidth="1"/>
    <col min="3" max="3" width="18" customWidth="1"/>
    <col min="4" max="4" width="16.85546875" bestFit="1" customWidth="1"/>
    <col min="5" max="5" width="32.5703125" bestFit="1" customWidth="1"/>
    <col min="6" max="6" width="10" bestFit="1" customWidth="1"/>
    <col min="7" max="7" width="25.140625" bestFit="1" customWidth="1"/>
    <col min="8" max="8" width="45.28515625" bestFit="1" customWidth="1"/>
    <col min="9" max="9" width="6.140625" bestFit="1" customWidth="1"/>
    <col min="10" max="10" width="9.7109375" bestFit="1" customWidth="1"/>
  </cols>
  <sheetData>
    <row r="1" spans="1:10" x14ac:dyDescent="0.25">
      <c r="A1" s="19"/>
      <c r="B1" s="19"/>
      <c r="C1" s="18"/>
      <c r="D1" s="18"/>
      <c r="E1" s="18"/>
      <c r="F1" s="18"/>
      <c r="G1" s="18"/>
      <c r="H1" s="18"/>
      <c r="I1" s="18"/>
      <c r="J1" s="18"/>
    </row>
    <row r="2" spans="1:10" x14ac:dyDescent="0.25">
      <c r="A2" s="19"/>
      <c r="B2" s="19"/>
      <c r="C2" s="18"/>
      <c r="D2" s="18"/>
      <c r="E2" s="18"/>
      <c r="F2" s="18"/>
      <c r="G2" s="18"/>
      <c r="H2" s="18"/>
      <c r="I2" s="18"/>
      <c r="J2" s="18"/>
    </row>
    <row r="3" spans="1:10" ht="15.75" thickBot="1" x14ac:dyDescent="0.3">
      <c r="A3" s="19"/>
      <c r="B3" s="119" t="s">
        <v>183</v>
      </c>
      <c r="C3" s="18"/>
      <c r="D3" s="18"/>
      <c r="E3" s="18"/>
      <c r="F3" s="18"/>
      <c r="G3" s="18"/>
      <c r="H3" s="18"/>
      <c r="I3" s="18"/>
      <c r="J3" s="18"/>
    </row>
    <row r="4" spans="1:10" ht="30.75" thickTop="1" x14ac:dyDescent="0.25">
      <c r="A4" s="19"/>
      <c r="B4" s="86" t="s">
        <v>108</v>
      </c>
      <c r="C4" s="87" t="s">
        <v>107</v>
      </c>
      <c r="D4" s="110"/>
      <c r="E4" s="18"/>
      <c r="F4" s="18"/>
      <c r="G4" s="18"/>
      <c r="H4" s="18"/>
      <c r="I4" s="18"/>
      <c r="J4" s="18"/>
    </row>
    <row r="5" spans="1:10" ht="30.75" thickBot="1" x14ac:dyDescent="0.3">
      <c r="A5" s="19"/>
      <c r="B5" s="88" t="s">
        <v>185</v>
      </c>
      <c r="C5" s="89" t="s">
        <v>185</v>
      </c>
      <c r="D5" s="110"/>
      <c r="E5" s="18"/>
      <c r="F5" s="18"/>
      <c r="G5" s="18"/>
      <c r="H5" s="18"/>
      <c r="I5" s="18"/>
      <c r="J5" s="18"/>
    </row>
    <row r="6" spans="1:10" ht="16.5" thickTop="1" thickBot="1" x14ac:dyDescent="0.3">
      <c r="A6" s="19"/>
      <c r="B6" s="120">
        <v>1223</v>
      </c>
      <c r="C6" s="121">
        <v>25707</v>
      </c>
      <c r="D6" s="113"/>
      <c r="E6" s="18"/>
      <c r="F6" s="18"/>
      <c r="G6" s="18"/>
      <c r="H6" s="18"/>
      <c r="I6" s="18"/>
      <c r="J6" s="18"/>
    </row>
    <row r="7" spans="1:10" ht="15.75" thickTop="1" x14ac:dyDescent="0.25">
      <c r="A7" s="19"/>
      <c r="B7" s="19"/>
      <c r="C7" s="18"/>
      <c r="D7" s="18"/>
      <c r="E7" s="18"/>
      <c r="F7" s="18"/>
      <c r="G7" s="18"/>
      <c r="H7" s="18"/>
      <c r="I7" s="18"/>
      <c r="J7" s="18"/>
    </row>
    <row r="8" spans="1:10" x14ac:dyDescent="0.25">
      <c r="A8" s="19"/>
      <c r="B8" s="19"/>
      <c r="C8" s="18"/>
      <c r="D8" s="18"/>
      <c r="E8" s="18"/>
      <c r="F8" s="18"/>
      <c r="G8" s="18"/>
      <c r="H8" s="18"/>
      <c r="I8" s="18"/>
      <c r="J8" s="18"/>
    </row>
    <row r="9" spans="1:10" x14ac:dyDescent="0.25">
      <c r="A9" s="19"/>
      <c r="B9" s="19"/>
      <c r="C9" s="18"/>
      <c r="D9" s="18"/>
      <c r="E9" s="18"/>
      <c r="F9" s="18"/>
      <c r="G9" s="18"/>
      <c r="H9" s="18"/>
      <c r="I9" s="18"/>
      <c r="J9" s="18"/>
    </row>
    <row r="10" spans="1:10" ht="18.75" x14ac:dyDescent="0.3">
      <c r="A10" s="18"/>
      <c r="B10" s="73"/>
      <c r="C10" s="18"/>
      <c r="D10" s="18"/>
      <c r="E10" s="73" t="s">
        <v>93</v>
      </c>
      <c r="F10" s="18"/>
      <c r="G10" s="18"/>
      <c r="H10" s="73" t="s">
        <v>94</v>
      </c>
      <c r="I10" s="18"/>
      <c r="J10" s="18"/>
    </row>
    <row r="11" spans="1:10" ht="15.75" thickBot="1" x14ac:dyDescent="0.3">
      <c r="A11" s="18"/>
      <c r="B11" s="18"/>
      <c r="C11" s="18"/>
      <c r="D11" s="18"/>
      <c r="E11" s="74"/>
      <c r="F11" s="74"/>
      <c r="G11" s="18"/>
      <c r="H11" s="81"/>
      <c r="I11" s="81"/>
      <c r="J11" s="81"/>
    </row>
    <row r="12" spans="1:10" ht="15.75" thickBot="1" x14ac:dyDescent="0.3">
      <c r="A12" s="18"/>
      <c r="B12" s="101" t="s">
        <v>133</v>
      </c>
      <c r="C12" s="18"/>
      <c r="D12" s="18"/>
      <c r="E12" s="18"/>
      <c r="F12" s="75" t="s">
        <v>10</v>
      </c>
      <c r="G12" s="18"/>
      <c r="H12" s="81"/>
      <c r="I12" s="75" t="s">
        <v>10</v>
      </c>
      <c r="J12" s="82" t="s">
        <v>23</v>
      </c>
    </row>
    <row r="13" spans="1:10" x14ac:dyDescent="0.25">
      <c r="A13" s="18"/>
      <c r="B13" s="26" t="s">
        <v>109</v>
      </c>
      <c r="C13" s="99">
        <f>C6*0.6</f>
        <v>15424.199999999999</v>
      </c>
      <c r="D13" s="18">
        <v>1</v>
      </c>
      <c r="E13" s="76" t="s">
        <v>5</v>
      </c>
      <c r="F13" s="77">
        <v>0.82</v>
      </c>
      <c r="G13" s="18"/>
      <c r="H13" s="76" t="s">
        <v>24</v>
      </c>
      <c r="I13" s="77">
        <v>0.57999999999999996</v>
      </c>
      <c r="J13" s="21">
        <f>IF(FPCalculationForm!E67=0,0,I13)</f>
        <v>0</v>
      </c>
    </row>
    <row r="14" spans="1:10" x14ac:dyDescent="0.25">
      <c r="A14" s="18"/>
      <c r="B14" s="26" t="s">
        <v>184</v>
      </c>
      <c r="C14" s="99">
        <f>B6</f>
        <v>1223</v>
      </c>
      <c r="D14" s="18">
        <v>2</v>
      </c>
      <c r="E14" s="24" t="s">
        <v>6</v>
      </c>
      <c r="F14" s="78">
        <v>1</v>
      </c>
      <c r="G14" s="18"/>
      <c r="H14" s="24" t="s">
        <v>16</v>
      </c>
      <c r="I14" s="78">
        <v>0.42</v>
      </c>
      <c r="J14" s="22">
        <f>IF(FPCalculationForm!E64&gt;1,(FPCalculationForm!E64-1)*I14,0)</f>
        <v>0</v>
      </c>
    </row>
    <row r="15" spans="1:10" ht="15.75" thickBot="1" x14ac:dyDescent="0.3">
      <c r="A15" s="18"/>
      <c r="B15" s="26" t="s">
        <v>113</v>
      </c>
      <c r="C15" s="99">
        <f>C14+C13</f>
        <v>16647.199999999997</v>
      </c>
      <c r="D15" s="18">
        <v>3</v>
      </c>
      <c r="E15" s="24" t="s">
        <v>7</v>
      </c>
      <c r="F15" s="78">
        <v>1.07</v>
      </c>
      <c r="G15" s="18"/>
      <c r="H15" s="79" t="s">
        <v>3</v>
      </c>
      <c r="I15" s="80">
        <v>0.2</v>
      </c>
      <c r="J15" s="23">
        <f>IF(FPCalculationForm!E65=0,0,(FPCalculationForm!E65*I15))</f>
        <v>0</v>
      </c>
    </row>
    <row r="16" spans="1:10" ht="16.5" thickBot="1" x14ac:dyDescent="0.3">
      <c r="A16" s="18"/>
      <c r="B16" s="18"/>
      <c r="C16" s="18"/>
      <c r="D16" s="18">
        <v>4</v>
      </c>
      <c r="E16" s="24" t="s">
        <v>8</v>
      </c>
      <c r="F16" s="78">
        <v>1.21</v>
      </c>
      <c r="G16" s="74"/>
      <c r="H16" s="83"/>
      <c r="I16" s="20"/>
      <c r="J16" s="80">
        <f>SUM(J13:J15)</f>
        <v>0</v>
      </c>
    </row>
    <row r="17" spans="1:10" ht="15.75" thickBot="1" x14ac:dyDescent="0.3">
      <c r="A17" s="18"/>
      <c r="B17" s="101" t="s">
        <v>134</v>
      </c>
      <c r="C17" s="19"/>
      <c r="D17" s="18">
        <v>5</v>
      </c>
      <c r="E17" s="79" t="s">
        <v>9</v>
      </c>
      <c r="F17" s="80">
        <v>1.32</v>
      </c>
      <c r="G17" s="18"/>
      <c r="H17" s="18"/>
      <c r="I17" s="18"/>
      <c r="J17" s="18"/>
    </row>
    <row r="18" spans="1:10" ht="15.75" thickBot="1" x14ac:dyDescent="0.3">
      <c r="A18" s="107" t="s">
        <v>136</v>
      </c>
      <c r="B18" s="100" t="s">
        <v>123</v>
      </c>
      <c r="C18" s="100">
        <f>IF(OR(FPCalculationForm!E75="A",FPCalculationForm!E75="B",FPCalculationForm!E75="C"),0,1)</f>
        <v>1</v>
      </c>
      <c r="D18" s="18"/>
      <c r="E18" s="18"/>
      <c r="F18" s="75" t="str">
        <f>IFERROR(VLOOKUP(IF(FPCalculationForm!E67&gt;5,5,FPCalculationForm!E67),D13:F17,3),"")</f>
        <v/>
      </c>
      <c r="G18" s="18" t="s">
        <v>102</v>
      </c>
      <c r="H18" s="18"/>
      <c r="I18" s="18"/>
      <c r="J18" s="18"/>
    </row>
    <row r="19" spans="1:10" x14ac:dyDescent="0.25">
      <c r="A19" s="107" t="s">
        <v>137</v>
      </c>
      <c r="B19" s="26" t="s">
        <v>135</v>
      </c>
      <c r="C19" s="26">
        <f>IF(FPCalculationForm!E69&gt;C14,1,0)</f>
        <v>0</v>
      </c>
      <c r="D19" s="18"/>
      <c r="E19" s="18"/>
      <c r="F19" s="18"/>
      <c r="G19" s="18"/>
      <c r="H19" s="18"/>
      <c r="I19" s="18"/>
      <c r="J19" s="18"/>
    </row>
    <row r="20" spans="1:10" x14ac:dyDescent="0.25">
      <c r="A20" s="18"/>
      <c r="B20" s="26" t="s">
        <v>124</v>
      </c>
      <c r="C20" s="99">
        <f>FPCalculationForm!E71-FPCalculationForm!E69</f>
        <v>0</v>
      </c>
      <c r="D20" s="85"/>
      <c r="E20" s="84"/>
      <c r="F20" s="18"/>
      <c r="G20" s="18"/>
      <c r="H20" s="18"/>
      <c r="I20" s="18"/>
      <c r="J20" s="18"/>
    </row>
    <row r="21" spans="1:10" x14ac:dyDescent="0.25">
      <c r="A21" s="107" t="s">
        <v>138</v>
      </c>
      <c r="B21" s="26" t="s">
        <v>125</v>
      </c>
      <c r="C21" s="104">
        <f>IF(C20&lt;C13,1,0)</f>
        <v>1</v>
      </c>
      <c r="D21" s="18"/>
      <c r="E21" s="18"/>
      <c r="F21" s="18"/>
      <c r="G21" s="18"/>
      <c r="H21" s="18"/>
      <c r="I21" s="18"/>
      <c r="J21" s="18"/>
    </row>
    <row r="22" spans="1:10" x14ac:dyDescent="0.25">
      <c r="A22" s="18"/>
      <c r="B22" s="19"/>
      <c r="C22" s="19"/>
      <c r="D22" s="18"/>
      <c r="E22" s="18" t="s">
        <v>177</v>
      </c>
      <c r="F22" s="103" t="s">
        <v>115</v>
      </c>
      <c r="G22" s="18"/>
      <c r="H22" s="18"/>
      <c r="I22" s="18"/>
      <c r="J22" s="18"/>
    </row>
    <row r="23" spans="1:10" x14ac:dyDescent="0.25">
      <c r="A23" s="18"/>
      <c r="B23" s="18"/>
      <c r="C23" s="18"/>
      <c r="D23" s="18"/>
      <c r="E23" s="18" t="s">
        <v>178</v>
      </c>
      <c r="F23" s="18" t="s">
        <v>116</v>
      </c>
      <c r="G23" s="18"/>
      <c r="H23" s="18"/>
      <c r="I23" s="18"/>
      <c r="J23" s="18"/>
    </row>
    <row r="24" spans="1:10" ht="15.75" x14ac:dyDescent="0.25">
      <c r="A24" s="18"/>
      <c r="B24" s="19"/>
      <c r="C24" s="19"/>
      <c r="D24" s="105"/>
      <c r="E24" s="18"/>
      <c r="F24" s="18" t="s">
        <v>117</v>
      </c>
      <c r="G24" s="18"/>
      <c r="H24" s="18"/>
      <c r="I24" s="18"/>
      <c r="J24" s="18"/>
    </row>
    <row r="25" spans="1:10" x14ac:dyDescent="0.25">
      <c r="A25" s="18"/>
      <c r="B25" s="18"/>
      <c r="C25" s="18"/>
      <c r="D25" s="18"/>
      <c r="E25" s="18"/>
      <c r="F25" s="18" t="s">
        <v>118</v>
      </c>
      <c r="G25" s="18"/>
      <c r="H25" s="18"/>
      <c r="I25" s="18"/>
      <c r="J25" s="18"/>
    </row>
    <row r="26" spans="1:10" x14ac:dyDescent="0.25">
      <c r="A26" s="18"/>
      <c r="B26" s="19"/>
      <c r="C26" s="19"/>
      <c r="D26" s="19"/>
      <c r="E26" s="18"/>
      <c r="F26" s="18" t="s">
        <v>119</v>
      </c>
      <c r="G26" s="18"/>
      <c r="H26" s="18"/>
      <c r="I26" s="18"/>
      <c r="J26" s="18"/>
    </row>
    <row r="27" spans="1:10" x14ac:dyDescent="0.25">
      <c r="A27" s="18"/>
      <c r="B27" s="19"/>
      <c r="C27" s="19"/>
      <c r="D27" s="19"/>
      <c r="E27" s="18"/>
      <c r="F27" s="18" t="s">
        <v>122</v>
      </c>
      <c r="G27" s="18"/>
      <c r="H27" s="18"/>
      <c r="I27" s="18"/>
      <c r="J27" s="18"/>
    </row>
    <row r="28" spans="1:10" x14ac:dyDescent="0.25">
      <c r="A28" s="18"/>
      <c r="B28" s="3"/>
      <c r="C28" s="3"/>
      <c r="D28" s="19"/>
      <c r="E28" s="18"/>
      <c r="F28" s="18" t="s">
        <v>120</v>
      </c>
      <c r="G28" s="18"/>
      <c r="H28" s="18"/>
      <c r="I28" s="18"/>
      <c r="J28" s="18"/>
    </row>
    <row r="29" spans="1:10" x14ac:dyDescent="0.25">
      <c r="A29" s="18"/>
      <c r="B29" s="3"/>
      <c r="C29" s="3"/>
      <c r="D29" s="19"/>
      <c r="E29" s="18"/>
      <c r="F29" s="18" t="s">
        <v>121</v>
      </c>
      <c r="G29" s="18"/>
      <c r="H29" s="18"/>
      <c r="I29" s="18"/>
      <c r="J29" s="18"/>
    </row>
    <row r="30" spans="1:10" x14ac:dyDescent="0.25">
      <c r="A30" s="18"/>
      <c r="B30" s="3"/>
      <c r="C30" s="3"/>
      <c r="D30" s="19"/>
      <c r="E30" s="18"/>
      <c r="F30" s="18"/>
      <c r="G30" s="18"/>
      <c r="H30" s="18"/>
      <c r="I30" s="18"/>
      <c r="J30" s="18"/>
    </row>
    <row r="31" spans="1:10" x14ac:dyDescent="0.25">
      <c r="A31" s="18"/>
      <c r="B31" s="3"/>
      <c r="C31" s="3"/>
      <c r="D31" s="19"/>
      <c r="E31" s="18"/>
      <c r="F31" s="18"/>
      <c r="G31" s="18"/>
      <c r="H31" s="18"/>
      <c r="I31" s="18"/>
      <c r="J31" s="18"/>
    </row>
    <row r="32" spans="1:10" x14ac:dyDescent="0.25">
      <c r="A32" s="3"/>
      <c r="B32" s="3"/>
      <c r="C32" s="19"/>
      <c r="D32" s="18"/>
      <c r="E32" s="18"/>
      <c r="F32" s="18"/>
      <c r="G32" s="18"/>
      <c r="H32" s="18"/>
      <c r="I32" s="18"/>
      <c r="J32"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autoPageBreaks="0"/>
  </sheetPr>
  <dimension ref="A1:AA2"/>
  <sheetViews>
    <sheetView workbookViewId="0">
      <selection activeCell="A2" sqref="A2:AA2"/>
    </sheetView>
  </sheetViews>
  <sheetFormatPr defaultRowHeight="15" x14ac:dyDescent="0.25"/>
  <cols>
    <col min="1" max="23" width="8.5703125" customWidth="1"/>
    <col min="24" max="25" width="34.5703125" bestFit="1" customWidth="1"/>
    <col min="26" max="26" width="29.140625" bestFit="1" customWidth="1"/>
    <col min="27" max="27" width="30.85546875" bestFit="1" customWidth="1"/>
  </cols>
  <sheetData>
    <row r="1" spans="1:27" x14ac:dyDescent="0.25">
      <c r="A1" s="27" t="s">
        <v>29</v>
      </c>
      <c r="B1" s="27" t="s">
        <v>30</v>
      </c>
      <c r="C1" s="27" t="s">
        <v>31</v>
      </c>
      <c r="D1" s="27" t="s">
        <v>144</v>
      </c>
      <c r="E1" s="27" t="s">
        <v>145</v>
      </c>
      <c r="F1" s="27" t="s">
        <v>146</v>
      </c>
      <c r="G1" s="27" t="s">
        <v>32</v>
      </c>
      <c r="H1" s="27" t="s">
        <v>33</v>
      </c>
      <c r="I1" s="27" t="s">
        <v>34</v>
      </c>
      <c r="J1" s="27" t="s">
        <v>35</v>
      </c>
      <c r="K1" s="27" t="s">
        <v>143</v>
      </c>
      <c r="L1" s="27" t="s">
        <v>147</v>
      </c>
      <c r="M1" s="27" t="s">
        <v>26</v>
      </c>
      <c r="N1" s="27" t="s">
        <v>126</v>
      </c>
      <c r="O1" s="27" t="s">
        <v>139</v>
      </c>
      <c r="P1" s="27" t="s">
        <v>27</v>
      </c>
      <c r="Q1" s="29" t="s">
        <v>25</v>
      </c>
      <c r="R1" s="29" t="s">
        <v>148</v>
      </c>
      <c r="S1" s="29" t="s">
        <v>149</v>
      </c>
      <c r="T1" s="27" t="s">
        <v>114</v>
      </c>
      <c r="U1" s="27" t="s">
        <v>28</v>
      </c>
      <c r="V1" s="27" t="s">
        <v>105</v>
      </c>
      <c r="W1" s="27" t="s">
        <v>182</v>
      </c>
      <c r="X1" s="27" t="s">
        <v>152</v>
      </c>
      <c r="Y1" s="27" t="s">
        <v>151</v>
      </c>
      <c r="Z1" s="27" t="s">
        <v>150</v>
      </c>
      <c r="AA1" s="29" t="s">
        <v>156</v>
      </c>
    </row>
    <row r="2" spans="1:27" x14ac:dyDescent="0.25">
      <c r="A2" s="25" t="str">
        <f>IF(FPCalculationForm!$D$7=0,"",FPCalculationForm!$D$7)</f>
        <v/>
      </c>
      <c r="B2" s="25" t="str">
        <f>IF(FPCalculationForm!$D$8=0,"",FPCalculationForm!$D$8)</f>
        <v/>
      </c>
      <c r="C2" s="25" t="str">
        <f>IF(FPCalculationForm!$D$9=0,"",FPCalculationForm!$D$9)</f>
        <v/>
      </c>
      <c r="D2" s="25" t="str">
        <f>IF(FPCalculationForm!$D$10=0,"",FPCalculationForm!$D$10)</f>
        <v/>
      </c>
      <c r="E2" s="25" t="str">
        <f>IF(FPCalculationForm!$D$11=0,"",FPCalculationForm!$D$11)</f>
        <v/>
      </c>
      <c r="F2" s="25" t="str">
        <f>IF(FPCalculationForm!$D$12=0,"",FPCalculationForm!$D$12)</f>
        <v/>
      </c>
      <c r="G2" s="25" t="str">
        <f>IF(FPCalculationForm!$D$13=0,"",FPCalculationForm!$D$13)</f>
        <v/>
      </c>
      <c r="H2" s="25" t="str">
        <f>IF(FPCalculationForm!$D$14=0,"",FPCalculationForm!$D$14)</f>
        <v/>
      </c>
      <c r="I2" s="25" t="str">
        <f>IF(FPCalculationForm!$D$15=0,"",FPCalculationForm!$D$15)</f>
        <v/>
      </c>
      <c r="J2" s="25" t="str">
        <f>IF(FPCalculationForm!$D$16=0,"",FPCalculationForm!$D$16)</f>
        <v/>
      </c>
      <c r="K2" s="25" t="str">
        <f>IF(FPCalculationForm!$D$17=0,"",FPCalculationForm!$D$17)</f>
        <v/>
      </c>
      <c r="L2" s="98">
        <f>FPCalculationForm!E30</f>
        <v>0</v>
      </c>
      <c r="M2" s="98">
        <f>FPCalculationForm!E43</f>
        <v>0</v>
      </c>
      <c r="N2" s="98">
        <f>FPCalculationForm!E48</f>
        <v>0</v>
      </c>
      <c r="O2" s="98">
        <f>FPCalculationForm!E50</f>
        <v>0</v>
      </c>
      <c r="P2" s="98">
        <f>FPCalculationForm!E60</f>
        <v>0</v>
      </c>
      <c r="Q2" s="31">
        <f>FPCalculationForm!E67</f>
        <v>0</v>
      </c>
      <c r="R2" s="31">
        <f>FPCalculationForm!E64</f>
        <v>0</v>
      </c>
      <c r="S2" s="31">
        <f>FPCalculationForm!E65</f>
        <v>0</v>
      </c>
      <c r="T2" s="98">
        <f>FPCalculationForm!E69</f>
        <v>0</v>
      </c>
      <c r="U2" s="98">
        <f>FPCalculationForm!E71</f>
        <v>0</v>
      </c>
      <c r="V2" s="25" t="str">
        <f>IF(FPCalculationForm!E75=0,"",FPCalculationForm!E75)</f>
        <v/>
      </c>
      <c r="W2" s="25">
        <f>FPCalculationForm!E58</f>
        <v>0</v>
      </c>
      <c r="X2" s="98" t="str">
        <f>FPCalculationForm!B81</f>
        <v>MISSING VALUE - HOUSEHOLD SIZE</v>
      </c>
      <c r="Y2" s="25" t="str">
        <f>FPCalculationForm!B83</f>
        <v>MISSING VALUE - HOUSEHOLD SIZE</v>
      </c>
      <c r="Z2" s="111" t="str">
        <f>FPCalculationForm!E84</f>
        <v/>
      </c>
      <c r="AA2" t="str">
        <f>FPCalculationForm!$B$85</f>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0C0"/>
    <pageSetUpPr autoPageBreaks="0"/>
  </sheetPr>
  <dimension ref="A1:AA100"/>
  <sheetViews>
    <sheetView workbookViewId="0">
      <selection activeCell="A2" sqref="A2:AA2"/>
    </sheetView>
  </sheetViews>
  <sheetFormatPr defaultColWidth="9.28515625" defaultRowHeight="15" x14ac:dyDescent="0.25"/>
  <cols>
    <col min="1" max="1" width="5" style="31" bestFit="1" customWidth="1"/>
    <col min="2" max="2" width="10.28515625" style="31" bestFit="1" customWidth="1"/>
    <col min="3" max="3" width="8.85546875" style="31" bestFit="1" customWidth="1"/>
    <col min="4" max="4" width="11.7109375" style="31" bestFit="1" customWidth="1"/>
    <col min="5" max="5" width="13.85546875" style="31" bestFit="1" customWidth="1"/>
    <col min="6" max="6" width="15.85546875" style="31" bestFit="1" customWidth="1"/>
    <col min="7" max="7" width="6.42578125" style="31" bestFit="1" customWidth="1"/>
    <col min="8" max="8" width="7.28515625" style="31" bestFit="1" customWidth="1"/>
    <col min="9" max="9" width="5.85546875" style="31" bestFit="1" customWidth="1"/>
    <col min="10" max="10" width="7.28515625" style="31" bestFit="1" customWidth="1"/>
    <col min="11" max="11" width="9.5703125" style="31" bestFit="1" customWidth="1"/>
    <col min="12" max="12" width="28.140625" style="96" bestFit="1" customWidth="1"/>
    <col min="13" max="13" width="25.85546875" style="96" bestFit="1" customWidth="1"/>
    <col min="14" max="14" width="20.85546875" style="96" bestFit="1" customWidth="1"/>
    <col min="15" max="15" width="33.42578125" style="96" bestFit="1" customWidth="1"/>
    <col min="16" max="16" width="16.28515625" style="96" bestFit="1" customWidth="1"/>
    <col min="17" max="17" width="14.5703125" style="32" bestFit="1" customWidth="1"/>
    <col min="18" max="18" width="27" style="32" bestFit="1" customWidth="1"/>
    <col min="19" max="19" width="28.85546875" style="32" bestFit="1" customWidth="1"/>
    <col min="20" max="20" width="27.42578125" style="96" bestFit="1" customWidth="1"/>
    <col min="21" max="21" width="44.5703125" style="96" bestFit="1" customWidth="1"/>
    <col min="22" max="22" width="9.140625" style="31" bestFit="1" customWidth="1"/>
    <col min="23" max="23" width="21.7109375" style="32" bestFit="1" customWidth="1"/>
    <col min="24" max="24" width="33.140625" style="31" bestFit="1" customWidth="1"/>
    <col min="25" max="25" width="32.7109375" style="31" bestFit="1" customWidth="1"/>
    <col min="26" max="26" width="30.5703125" style="31" bestFit="1" customWidth="1"/>
    <col min="27" max="27" width="32.42578125" style="31" bestFit="1" customWidth="1"/>
    <col min="28" max="16384" width="9.28515625" style="31"/>
  </cols>
  <sheetData>
    <row r="1" spans="1:27" s="29" customFormat="1" x14ac:dyDescent="0.25">
      <c r="A1" s="27" t="s">
        <v>29</v>
      </c>
      <c r="B1" s="27" t="s">
        <v>30</v>
      </c>
      <c r="C1" s="27" t="s">
        <v>31</v>
      </c>
      <c r="D1" s="27" t="s">
        <v>144</v>
      </c>
      <c r="E1" s="27" t="s">
        <v>145</v>
      </c>
      <c r="F1" s="27" t="s">
        <v>146</v>
      </c>
      <c r="G1" s="27" t="s">
        <v>32</v>
      </c>
      <c r="H1" s="27" t="s">
        <v>33</v>
      </c>
      <c r="I1" s="27" t="s">
        <v>34</v>
      </c>
      <c r="J1" s="27" t="s">
        <v>35</v>
      </c>
      <c r="K1" s="27" t="s">
        <v>143</v>
      </c>
      <c r="L1" s="27" t="s">
        <v>147</v>
      </c>
      <c r="M1" s="27" t="s">
        <v>26</v>
      </c>
      <c r="N1" s="27" t="s">
        <v>126</v>
      </c>
      <c r="O1" s="27" t="s">
        <v>139</v>
      </c>
      <c r="P1" s="27" t="s">
        <v>27</v>
      </c>
      <c r="Q1" s="29" t="s">
        <v>25</v>
      </c>
      <c r="R1" s="29" t="s">
        <v>148</v>
      </c>
      <c r="S1" s="29" t="s">
        <v>149</v>
      </c>
      <c r="T1" s="27" t="s">
        <v>114</v>
      </c>
      <c r="U1" s="27" t="s">
        <v>28</v>
      </c>
      <c r="V1" s="27" t="s">
        <v>105</v>
      </c>
      <c r="W1" s="27" t="s">
        <v>182</v>
      </c>
      <c r="X1" s="27" t="s">
        <v>152</v>
      </c>
      <c r="Y1" s="27" t="s">
        <v>151</v>
      </c>
      <c r="Z1" s="27" t="s">
        <v>150</v>
      </c>
      <c r="AA1" s="29" t="s">
        <v>156</v>
      </c>
    </row>
    <row r="2" spans="1:27" customFormat="1" x14ac:dyDescent="0.25">
      <c r="A2" s="25"/>
      <c r="B2" s="25"/>
      <c r="C2" s="25"/>
      <c r="D2" s="25"/>
      <c r="E2" s="25"/>
      <c r="F2" s="25"/>
      <c r="G2" s="25"/>
      <c r="H2" s="25"/>
      <c r="I2" s="25"/>
      <c r="J2" s="25"/>
      <c r="K2" s="25"/>
      <c r="L2" s="98"/>
      <c r="M2" s="98"/>
      <c r="N2" s="98"/>
      <c r="O2" s="98"/>
      <c r="P2" s="98"/>
      <c r="Q2" s="31"/>
      <c r="R2" s="31"/>
      <c r="S2" s="31"/>
      <c r="T2" s="98"/>
      <c r="U2" s="98"/>
      <c r="V2" s="25"/>
      <c r="W2" s="25"/>
      <c r="X2" s="98"/>
      <c r="Y2" s="25"/>
      <c r="Z2" s="111"/>
    </row>
    <row r="3" spans="1:27" x14ac:dyDescent="0.25">
      <c r="A3" s="25"/>
      <c r="B3" s="25"/>
      <c r="C3" s="25"/>
      <c r="D3" s="25"/>
      <c r="E3" s="25"/>
      <c r="F3" s="25"/>
      <c r="G3" s="25"/>
      <c r="H3" s="25"/>
      <c r="I3" s="25"/>
      <c r="J3" s="25"/>
      <c r="K3" s="25"/>
      <c r="L3" s="98"/>
      <c r="M3" s="98"/>
      <c r="N3" s="98"/>
      <c r="O3" s="98"/>
      <c r="P3" s="98"/>
      <c r="Q3" s="31"/>
      <c r="R3" s="31"/>
      <c r="S3" s="31"/>
      <c r="T3" s="98"/>
      <c r="U3" s="98"/>
      <c r="V3" s="25"/>
      <c r="W3" s="25"/>
      <c r="X3" s="98"/>
      <c r="Y3" s="25"/>
      <c r="Z3" s="111"/>
    </row>
    <row r="4" spans="1:27" x14ac:dyDescent="0.25">
      <c r="A4" s="25"/>
      <c r="B4" s="25"/>
      <c r="C4" s="25"/>
      <c r="D4" s="25"/>
      <c r="E4" s="25"/>
      <c r="F4" s="25"/>
      <c r="G4" s="25"/>
      <c r="H4" s="25"/>
      <c r="I4" s="25"/>
      <c r="J4" s="25"/>
      <c r="K4" s="25"/>
      <c r="L4" s="98"/>
      <c r="M4" s="98"/>
      <c r="N4" s="98"/>
      <c r="O4" s="98"/>
      <c r="P4" s="98"/>
      <c r="Q4" s="31"/>
      <c r="R4" s="31"/>
      <c r="S4" s="31"/>
      <c r="T4" s="98"/>
      <c r="U4" s="98"/>
      <c r="V4" s="25"/>
      <c r="W4" s="25"/>
      <c r="X4" s="98"/>
      <c r="Y4" s="25"/>
      <c r="Z4" s="111"/>
    </row>
    <row r="5" spans="1:27" x14ac:dyDescent="0.25">
      <c r="A5" s="25"/>
      <c r="B5" s="25"/>
      <c r="C5" s="25"/>
      <c r="D5" s="25"/>
      <c r="E5" s="25"/>
      <c r="F5" s="25"/>
      <c r="G5" s="25"/>
      <c r="H5" s="25"/>
      <c r="I5" s="25"/>
      <c r="J5" s="25"/>
      <c r="K5" s="25"/>
      <c r="L5" s="98"/>
      <c r="M5" s="98"/>
      <c r="N5" s="98"/>
      <c r="O5" s="98"/>
      <c r="P5" s="98"/>
      <c r="Q5" s="31"/>
      <c r="R5" s="31"/>
      <c r="S5" s="31"/>
      <c r="T5" s="98"/>
      <c r="U5" s="98"/>
      <c r="V5" s="25"/>
      <c r="W5" s="25"/>
      <c r="X5" s="98"/>
      <c r="Y5" s="25"/>
      <c r="Z5" s="111"/>
    </row>
    <row r="6" spans="1:27" x14ac:dyDescent="0.25">
      <c r="A6" s="25"/>
      <c r="B6" s="25"/>
      <c r="C6" s="25"/>
      <c r="D6" s="25"/>
      <c r="E6" s="25"/>
      <c r="F6" s="25"/>
      <c r="G6" s="25"/>
      <c r="H6" s="25"/>
      <c r="I6" s="25"/>
      <c r="J6" s="25"/>
      <c r="K6" s="25"/>
      <c r="L6" s="98"/>
      <c r="M6" s="98"/>
      <c r="N6" s="98"/>
      <c r="O6" s="98"/>
      <c r="P6" s="98"/>
      <c r="Q6" s="31"/>
      <c r="R6" s="31"/>
      <c r="S6" s="31"/>
      <c r="T6" s="98"/>
      <c r="U6" s="98"/>
      <c r="V6" s="25"/>
      <c r="W6" s="25"/>
      <c r="X6" s="98"/>
      <c r="Y6" s="25"/>
      <c r="Z6" s="111"/>
    </row>
    <row r="7" spans="1:27" x14ac:dyDescent="0.25">
      <c r="A7" s="25"/>
      <c r="B7" s="25"/>
      <c r="C7" s="25"/>
      <c r="D7" s="25"/>
      <c r="E7" s="25"/>
      <c r="F7" s="25"/>
      <c r="G7" s="25"/>
      <c r="H7" s="25"/>
      <c r="I7" s="25"/>
      <c r="J7" s="25"/>
      <c r="K7" s="25"/>
      <c r="L7" s="98"/>
      <c r="M7" s="98"/>
      <c r="N7" s="98"/>
      <c r="O7" s="98"/>
      <c r="P7" s="98"/>
      <c r="Q7" s="31"/>
      <c r="R7" s="31"/>
      <c r="S7" s="31"/>
      <c r="T7" s="98"/>
      <c r="U7" s="98"/>
      <c r="V7" s="25"/>
      <c r="W7" s="25"/>
      <c r="X7" s="98"/>
      <c r="Y7" s="25"/>
      <c r="Z7" s="111"/>
    </row>
    <row r="8" spans="1:27" x14ac:dyDescent="0.25">
      <c r="A8" s="25" t="s">
        <v>181</v>
      </c>
      <c r="B8" s="25" t="s">
        <v>181</v>
      </c>
      <c r="C8" s="25" t="s">
        <v>181</v>
      </c>
      <c r="D8" s="25" t="s">
        <v>181</v>
      </c>
      <c r="E8" s="25" t="s">
        <v>181</v>
      </c>
      <c r="F8" s="25" t="s">
        <v>181</v>
      </c>
      <c r="G8" s="25" t="s">
        <v>181</v>
      </c>
      <c r="H8" s="25" t="s">
        <v>181</v>
      </c>
      <c r="I8" s="25" t="s">
        <v>181</v>
      </c>
      <c r="J8" s="25" t="s">
        <v>181</v>
      </c>
      <c r="K8" s="25" t="s">
        <v>181</v>
      </c>
      <c r="L8" s="98"/>
      <c r="M8" s="98"/>
      <c r="N8" s="98"/>
      <c r="O8" s="98"/>
      <c r="P8" s="98"/>
      <c r="Q8" s="31"/>
      <c r="R8" s="31"/>
      <c r="S8" s="31"/>
      <c r="T8" s="98"/>
      <c r="U8" s="98"/>
      <c r="V8" s="25"/>
      <c r="W8" s="98"/>
      <c r="X8" s="25"/>
      <c r="Y8" s="111"/>
      <c r="Z8"/>
    </row>
    <row r="9" spans="1:27" x14ac:dyDescent="0.25">
      <c r="A9" s="25" t="s">
        <v>181</v>
      </c>
      <c r="B9" s="25" t="s">
        <v>181</v>
      </c>
      <c r="C9" s="25" t="s">
        <v>181</v>
      </c>
      <c r="D9" s="25" t="s">
        <v>181</v>
      </c>
      <c r="E9" s="25" t="s">
        <v>181</v>
      </c>
      <c r="F9" s="25" t="s">
        <v>181</v>
      </c>
      <c r="G9" s="25" t="s">
        <v>181</v>
      </c>
      <c r="H9" s="25" t="s">
        <v>181</v>
      </c>
      <c r="I9" s="25" t="s">
        <v>181</v>
      </c>
      <c r="J9" s="25" t="s">
        <v>181</v>
      </c>
      <c r="K9" s="25" t="s">
        <v>181</v>
      </c>
      <c r="L9" s="98"/>
      <c r="M9" s="98"/>
      <c r="N9" s="98"/>
      <c r="O9" s="98"/>
      <c r="P9" s="98"/>
      <c r="Q9" s="31"/>
      <c r="R9" s="31"/>
      <c r="S9" s="31"/>
      <c r="T9" s="98"/>
      <c r="U9" s="98"/>
      <c r="V9" s="25"/>
      <c r="W9" s="98"/>
      <c r="X9" s="25"/>
      <c r="Y9" s="111"/>
      <c r="Z9"/>
    </row>
    <row r="10" spans="1:27" x14ac:dyDescent="0.25">
      <c r="A10" s="25"/>
      <c r="B10" s="25"/>
      <c r="C10" s="25"/>
      <c r="D10" s="25"/>
      <c r="E10" s="25"/>
      <c r="F10" s="25"/>
      <c r="G10" s="25"/>
      <c r="H10" s="25"/>
      <c r="I10" s="25"/>
      <c r="J10" s="25"/>
      <c r="K10" s="25"/>
      <c r="L10" s="98"/>
      <c r="M10" s="98"/>
      <c r="N10" s="98"/>
      <c r="O10" s="98"/>
      <c r="P10" s="98"/>
      <c r="Q10" s="31"/>
      <c r="R10" s="31"/>
      <c r="S10" s="31"/>
      <c r="T10" s="98"/>
      <c r="U10" s="98"/>
      <c r="V10" s="25"/>
      <c r="W10" s="98"/>
      <c r="X10" s="25"/>
      <c r="Y10" s="111"/>
      <c r="Z10"/>
    </row>
    <row r="11" spans="1:27" x14ac:dyDescent="0.25">
      <c r="A11" s="25"/>
      <c r="B11" s="25"/>
      <c r="C11" s="25"/>
      <c r="D11" s="25"/>
      <c r="E11" s="25"/>
      <c r="F11" s="25"/>
      <c r="G11" s="25"/>
      <c r="H11" s="25"/>
      <c r="I11" s="25"/>
      <c r="J11" s="25"/>
      <c r="K11" s="25"/>
      <c r="L11" s="98"/>
      <c r="M11" s="98"/>
      <c r="N11" s="98"/>
      <c r="O11" s="98"/>
      <c r="P11" s="98"/>
      <c r="Q11" s="31"/>
      <c r="R11" s="31"/>
      <c r="S11" s="31"/>
      <c r="T11" s="98"/>
      <c r="U11" s="98"/>
      <c r="V11" s="25"/>
      <c r="W11" s="98"/>
      <c r="X11" s="25"/>
      <c r="Y11" s="111"/>
      <c r="Z11"/>
    </row>
    <row r="12" spans="1:27" x14ac:dyDescent="0.25">
      <c r="A12" s="25"/>
      <c r="B12" s="25"/>
      <c r="C12" s="25"/>
      <c r="D12" s="25"/>
      <c r="E12" s="25"/>
      <c r="F12" s="25"/>
      <c r="G12" s="25"/>
      <c r="H12" s="25"/>
      <c r="I12" s="25"/>
      <c r="J12" s="25"/>
      <c r="K12" s="25"/>
      <c r="L12" s="98"/>
      <c r="M12" s="98"/>
      <c r="N12" s="98"/>
      <c r="O12" s="98"/>
      <c r="P12" s="98"/>
      <c r="Q12" s="31"/>
      <c r="R12" s="31"/>
      <c r="S12" s="31"/>
      <c r="T12" s="98"/>
      <c r="U12" s="98"/>
      <c r="V12" s="25"/>
      <c r="W12" s="98"/>
      <c r="X12" s="25"/>
      <c r="Y12" s="111"/>
      <c r="Z12"/>
    </row>
    <row r="13" spans="1:27" x14ac:dyDescent="0.25">
      <c r="A13" s="25"/>
      <c r="B13" s="25"/>
      <c r="C13" s="25"/>
      <c r="D13" s="25"/>
      <c r="E13" s="25"/>
      <c r="F13" s="25"/>
      <c r="G13" s="25"/>
      <c r="H13" s="25"/>
      <c r="I13" s="25"/>
      <c r="J13" s="25"/>
      <c r="K13" s="25"/>
      <c r="L13" s="98"/>
      <c r="M13" s="98"/>
      <c r="N13" s="98"/>
      <c r="O13" s="98"/>
      <c r="P13" s="98"/>
      <c r="Q13" s="31"/>
      <c r="R13" s="31"/>
      <c r="S13" s="31"/>
      <c r="T13" s="98"/>
      <c r="U13" s="98"/>
      <c r="V13" s="25"/>
      <c r="W13" s="98"/>
      <c r="X13" s="25"/>
      <c r="Y13" s="111"/>
      <c r="Z13"/>
    </row>
    <row r="14" spans="1:27" x14ac:dyDescent="0.25">
      <c r="A14" s="25"/>
      <c r="B14" s="25"/>
      <c r="C14" s="25"/>
      <c r="D14" s="25"/>
      <c r="E14" s="25"/>
      <c r="F14" s="25"/>
      <c r="G14" s="25"/>
      <c r="H14" s="25"/>
      <c r="I14" s="25"/>
      <c r="J14" s="25"/>
      <c r="K14" s="25"/>
      <c r="L14" s="98"/>
      <c r="M14" s="98"/>
      <c r="N14" s="98"/>
      <c r="O14" s="98"/>
      <c r="P14" s="98"/>
      <c r="Q14" s="31"/>
      <c r="R14" s="31"/>
      <c r="S14" s="31"/>
      <c r="T14" s="98"/>
      <c r="U14" s="98"/>
      <c r="V14" s="25"/>
      <c r="W14" s="98"/>
      <c r="X14" s="25"/>
      <c r="Y14" s="111"/>
      <c r="Z14"/>
    </row>
    <row r="15" spans="1:27" x14ac:dyDescent="0.25">
      <c r="A15" s="25"/>
      <c r="B15" s="25"/>
      <c r="C15" s="25"/>
      <c r="D15" s="25"/>
      <c r="E15" s="25"/>
      <c r="F15" s="25"/>
      <c r="G15" s="25"/>
      <c r="H15" s="25"/>
      <c r="I15" s="25"/>
      <c r="J15" s="25"/>
      <c r="K15" s="25"/>
      <c r="L15" s="98"/>
      <c r="M15" s="98"/>
      <c r="N15" s="98"/>
      <c r="O15" s="98"/>
      <c r="P15" s="98"/>
      <c r="Q15" s="31"/>
      <c r="R15" s="31"/>
      <c r="S15" s="31"/>
      <c r="T15" s="98"/>
      <c r="U15" s="98"/>
      <c r="V15" s="25"/>
      <c r="W15" s="98"/>
      <c r="X15" s="25"/>
      <c r="Y15" s="111"/>
      <c r="Z15"/>
    </row>
    <row r="16" spans="1:27" x14ac:dyDescent="0.25">
      <c r="A16" s="25"/>
      <c r="B16" s="25"/>
      <c r="C16" s="25"/>
      <c r="D16" s="25"/>
      <c r="E16" s="25"/>
      <c r="F16" s="25"/>
      <c r="G16" s="25"/>
      <c r="H16" s="25"/>
      <c r="I16" s="25"/>
      <c r="J16" s="25"/>
      <c r="K16" s="25"/>
      <c r="L16" s="98"/>
      <c r="M16" s="98"/>
      <c r="N16" s="98"/>
      <c r="O16" s="98"/>
      <c r="P16" s="98"/>
      <c r="Q16" s="31"/>
      <c r="R16" s="31"/>
      <c r="S16" s="31"/>
      <c r="T16" s="98"/>
      <c r="U16" s="98"/>
      <c r="V16" s="25"/>
      <c r="W16" s="98"/>
      <c r="X16" s="25"/>
      <c r="Y16" s="111"/>
      <c r="Z16"/>
    </row>
    <row r="17" spans="1:26" x14ac:dyDescent="0.25">
      <c r="A17" s="25"/>
      <c r="B17" s="25"/>
      <c r="C17" s="25"/>
      <c r="D17" s="25"/>
      <c r="E17" s="25"/>
      <c r="F17" s="25"/>
      <c r="G17" s="25"/>
      <c r="H17" s="25"/>
      <c r="I17" s="25"/>
      <c r="J17" s="25"/>
      <c r="K17" s="25"/>
      <c r="L17" s="98"/>
      <c r="M17" s="98"/>
      <c r="N17" s="98"/>
      <c r="O17" s="98"/>
      <c r="P17" s="98"/>
      <c r="Q17" s="31"/>
      <c r="R17" s="31"/>
      <c r="S17" s="31"/>
      <c r="T17" s="98"/>
      <c r="U17" s="98"/>
      <c r="V17" s="25"/>
      <c r="W17" s="98"/>
      <c r="X17" s="25"/>
      <c r="Y17" s="111"/>
      <c r="Z17"/>
    </row>
    <row r="18" spans="1:26" x14ac:dyDescent="0.25">
      <c r="A18" s="25"/>
      <c r="B18" s="25"/>
      <c r="C18" s="25"/>
      <c r="D18" s="25"/>
      <c r="E18" s="25"/>
      <c r="F18" s="25"/>
      <c r="G18" s="25"/>
      <c r="H18" s="25"/>
      <c r="I18" s="25"/>
      <c r="J18" s="25"/>
      <c r="K18" s="25"/>
      <c r="L18" s="98"/>
      <c r="M18" s="98"/>
      <c r="N18" s="98"/>
      <c r="O18" s="98"/>
      <c r="P18" s="98"/>
      <c r="Q18" s="31"/>
      <c r="R18" s="31"/>
      <c r="S18" s="31"/>
      <c r="T18" s="98"/>
      <c r="U18" s="98"/>
      <c r="V18" s="25"/>
      <c r="W18" s="98"/>
      <c r="X18" s="25"/>
      <c r="Y18" s="111"/>
    </row>
    <row r="19" spans="1:26" x14ac:dyDescent="0.25">
      <c r="A19" s="25"/>
      <c r="B19" s="25"/>
      <c r="C19" s="25"/>
      <c r="D19" s="25"/>
      <c r="E19" s="25"/>
      <c r="F19" s="25"/>
      <c r="G19" s="25"/>
      <c r="H19" s="25"/>
      <c r="I19" s="25"/>
      <c r="J19" s="25"/>
      <c r="K19" s="25"/>
      <c r="L19" s="98"/>
      <c r="M19" s="98"/>
      <c r="N19" s="98"/>
      <c r="O19" s="98"/>
      <c r="P19" s="98"/>
      <c r="Q19" s="31"/>
      <c r="R19" s="31"/>
      <c r="S19" s="31"/>
      <c r="T19" s="98"/>
      <c r="U19" s="98"/>
      <c r="V19" s="25"/>
      <c r="W19" s="98"/>
      <c r="X19" s="25"/>
      <c r="Y19"/>
    </row>
    <row r="20" spans="1:26" x14ac:dyDescent="0.25">
      <c r="A20" s="25"/>
      <c r="B20" s="25"/>
      <c r="C20" s="25"/>
      <c r="D20" s="25"/>
      <c r="E20" s="25"/>
      <c r="F20" s="25"/>
      <c r="G20" s="25"/>
      <c r="H20" s="25"/>
      <c r="I20" s="25"/>
      <c r="J20" s="25"/>
      <c r="K20" s="25"/>
      <c r="L20" s="98"/>
      <c r="M20" s="98"/>
      <c r="N20" s="98"/>
      <c r="O20" s="98"/>
      <c r="P20" s="98"/>
      <c r="Q20" s="31"/>
      <c r="R20" s="31"/>
      <c r="S20" s="31"/>
      <c r="T20" s="98"/>
      <c r="U20" s="98"/>
      <c r="V20" s="25"/>
      <c r="W20" s="98"/>
      <c r="X20" s="25"/>
    </row>
    <row r="21" spans="1:26" x14ac:dyDescent="0.25">
      <c r="A21" s="25"/>
      <c r="B21" s="25"/>
      <c r="C21" s="25"/>
      <c r="D21" s="25"/>
      <c r="E21" s="25"/>
      <c r="F21" s="25"/>
      <c r="G21" s="25"/>
      <c r="H21" s="25"/>
      <c r="I21" s="25"/>
      <c r="J21" s="25"/>
      <c r="K21" s="25"/>
      <c r="L21" s="98"/>
      <c r="M21" s="98"/>
      <c r="N21" s="98"/>
      <c r="O21" s="98"/>
      <c r="P21" s="98"/>
      <c r="Q21" s="31"/>
      <c r="R21" s="31"/>
      <c r="S21" s="31"/>
      <c r="T21" s="98"/>
      <c r="U21" s="98"/>
      <c r="V21" s="25"/>
      <c r="W21" s="98"/>
      <c r="X21" s="25"/>
    </row>
    <row r="22" spans="1:26" x14ac:dyDescent="0.25">
      <c r="A22" s="25"/>
      <c r="B22" s="25"/>
      <c r="C22" s="25"/>
      <c r="D22" s="25"/>
      <c r="E22" s="25"/>
      <c r="F22" s="25"/>
      <c r="G22" s="25"/>
      <c r="H22" s="25"/>
      <c r="I22" s="25"/>
      <c r="J22" s="25"/>
      <c r="K22" s="25"/>
      <c r="L22" s="98"/>
      <c r="M22" s="98"/>
      <c r="N22" s="98"/>
      <c r="O22" s="98"/>
      <c r="P22" s="98"/>
      <c r="Q22" s="31"/>
      <c r="R22" s="31"/>
      <c r="S22" s="31"/>
      <c r="T22" s="98"/>
      <c r="U22" s="98"/>
      <c r="V22" s="25"/>
      <c r="W22" s="98"/>
      <c r="X22" s="25"/>
    </row>
    <row r="23" spans="1:26" x14ac:dyDescent="0.25">
      <c r="A23"/>
      <c r="B23"/>
      <c r="C23"/>
      <c r="D23"/>
      <c r="E23"/>
      <c r="F23"/>
      <c r="G23"/>
      <c r="H23"/>
      <c r="I23"/>
      <c r="J23"/>
      <c r="K23"/>
      <c r="L23"/>
      <c r="M23"/>
      <c r="N23"/>
      <c r="O23"/>
      <c r="P23"/>
      <c r="Q23"/>
      <c r="R23"/>
      <c r="S23"/>
      <c r="T23"/>
      <c r="U23"/>
      <c r="V23"/>
      <c r="W23"/>
      <c r="X23"/>
    </row>
    <row r="24" spans="1:26" x14ac:dyDescent="0.25">
      <c r="A24" s="25"/>
      <c r="B24" s="25"/>
      <c r="C24" s="25"/>
      <c r="D24" s="25"/>
      <c r="E24" s="25"/>
      <c r="F24" s="25"/>
      <c r="G24" s="25"/>
      <c r="H24" s="25"/>
      <c r="I24" s="25"/>
      <c r="J24" s="25"/>
      <c r="K24" s="25"/>
      <c r="L24" s="98"/>
      <c r="M24" s="98"/>
      <c r="N24" s="98"/>
      <c r="O24" s="98"/>
      <c r="P24" s="98"/>
      <c r="Q24" s="31"/>
      <c r="R24" s="31"/>
      <c r="S24" s="31"/>
      <c r="T24" s="98"/>
      <c r="U24" s="98"/>
      <c r="V24" s="25"/>
      <c r="W24" s="98"/>
      <c r="X24" s="25"/>
    </row>
    <row r="25" spans="1:26" x14ac:dyDescent="0.25">
      <c r="A25" s="25"/>
      <c r="B25" s="25"/>
      <c r="C25" s="25"/>
      <c r="D25" s="25"/>
      <c r="E25" s="25"/>
      <c r="F25" s="25"/>
      <c r="G25" s="25"/>
      <c r="H25" s="25"/>
      <c r="I25" s="25"/>
      <c r="J25" s="25"/>
      <c r="K25" s="25"/>
      <c r="L25" s="98"/>
      <c r="M25" s="98"/>
      <c r="N25" s="98"/>
      <c r="O25" s="98"/>
      <c r="P25" s="98"/>
      <c r="Q25" s="31"/>
      <c r="R25" s="31"/>
      <c r="S25" s="31"/>
      <c r="T25" s="98"/>
      <c r="U25" s="98"/>
      <c r="V25" s="25"/>
      <c r="W25" s="98"/>
      <c r="X25" s="25"/>
    </row>
    <row r="26" spans="1:26" x14ac:dyDescent="0.25">
      <c r="A26" s="25"/>
      <c r="B26" s="25"/>
      <c r="C26" s="25"/>
      <c r="D26" s="25"/>
      <c r="E26" s="25"/>
      <c r="F26" s="25"/>
      <c r="G26" s="25"/>
      <c r="H26" s="25"/>
      <c r="I26" s="25"/>
      <c r="J26" s="25"/>
      <c r="K26" s="25"/>
      <c r="L26" s="98"/>
      <c r="M26" s="98"/>
      <c r="N26" s="98"/>
      <c r="O26" s="98"/>
      <c r="P26" s="98"/>
      <c r="Q26" s="31"/>
      <c r="R26" s="31"/>
      <c r="S26" s="31"/>
      <c r="T26" s="98"/>
      <c r="U26" s="98"/>
      <c r="V26" s="25"/>
      <c r="W26" s="98"/>
      <c r="X26" s="25"/>
    </row>
    <row r="27" spans="1:26" x14ac:dyDescent="0.25">
      <c r="A27" s="25"/>
      <c r="B27" s="25"/>
      <c r="C27" s="25"/>
      <c r="D27" s="25"/>
      <c r="E27" s="25"/>
      <c r="F27" s="25"/>
      <c r="G27" s="25"/>
      <c r="H27" s="25"/>
      <c r="I27" s="25"/>
      <c r="J27" s="25"/>
      <c r="K27" s="25"/>
      <c r="L27" s="98"/>
      <c r="M27" s="98"/>
      <c r="N27" s="98"/>
      <c r="O27" s="98"/>
      <c r="P27" s="98"/>
      <c r="Q27" s="31"/>
      <c r="R27" s="31"/>
      <c r="S27" s="31"/>
      <c r="T27" s="98"/>
      <c r="U27" s="98"/>
      <c r="V27" s="25"/>
      <c r="W27" s="98"/>
      <c r="X27" s="25"/>
    </row>
    <row r="28" spans="1:26" x14ac:dyDescent="0.25">
      <c r="A28" s="25"/>
      <c r="B28" s="25"/>
      <c r="C28" s="25"/>
      <c r="D28" s="25"/>
      <c r="E28" s="25"/>
      <c r="F28" s="25"/>
      <c r="G28" s="25"/>
      <c r="H28" s="25"/>
      <c r="I28" s="25"/>
      <c r="J28" s="25"/>
      <c r="K28" s="25"/>
      <c r="L28" s="98"/>
      <c r="M28" s="98"/>
      <c r="N28" s="98"/>
      <c r="O28" s="98"/>
      <c r="P28" s="98"/>
      <c r="Q28" s="31"/>
      <c r="R28" s="31"/>
      <c r="S28" s="31"/>
      <c r="T28" s="98"/>
      <c r="U28" s="98"/>
      <c r="V28" s="25"/>
      <c r="W28" s="98"/>
      <c r="X28" s="25"/>
    </row>
    <row r="29" spans="1:26" x14ac:dyDescent="0.25">
      <c r="A29" s="25"/>
      <c r="B29" s="25"/>
      <c r="C29" s="25"/>
      <c r="D29" s="25"/>
      <c r="E29" s="25"/>
      <c r="F29" s="25"/>
      <c r="G29" s="25"/>
      <c r="H29" s="25"/>
      <c r="I29" s="25"/>
      <c r="J29" s="25"/>
      <c r="K29" s="25"/>
      <c r="L29" s="91"/>
      <c r="M29" s="91"/>
      <c r="N29" s="91"/>
      <c r="O29" s="91"/>
      <c r="P29" s="91"/>
      <c r="Q29" s="29"/>
      <c r="R29" s="29"/>
      <c r="S29" s="29"/>
      <c r="T29" s="91"/>
      <c r="U29" s="91"/>
      <c r="V29" s="25"/>
      <c r="W29" s="91"/>
      <c r="X29" s="25"/>
    </row>
    <row r="30" spans="1:26" x14ac:dyDescent="0.25">
      <c r="A30" s="29"/>
      <c r="B30" s="29"/>
      <c r="C30" s="29"/>
      <c r="D30" s="29"/>
      <c r="E30" s="29"/>
      <c r="F30" s="29"/>
      <c r="G30" s="29"/>
      <c r="H30" s="29"/>
      <c r="I30" s="29"/>
      <c r="J30" s="29"/>
      <c r="K30" s="29"/>
      <c r="L30" s="94"/>
      <c r="M30" s="95"/>
      <c r="N30" s="95"/>
      <c r="O30" s="95"/>
      <c r="P30" s="95"/>
      <c r="Q30" s="29"/>
      <c r="R30" s="29"/>
      <c r="S30" s="29"/>
      <c r="T30" s="95"/>
      <c r="U30" s="95"/>
      <c r="V30" s="29"/>
      <c r="W30" s="30"/>
      <c r="X30" s="29"/>
    </row>
    <row r="31" spans="1:26" x14ac:dyDescent="0.25">
      <c r="A31" s="29"/>
      <c r="B31" s="29"/>
      <c r="C31" s="29"/>
      <c r="D31" s="29"/>
      <c r="E31" s="29"/>
      <c r="F31" s="29"/>
      <c r="G31" s="29"/>
      <c r="H31" s="29"/>
      <c r="I31" s="29"/>
      <c r="J31" s="29"/>
      <c r="K31" s="29"/>
      <c r="L31" s="94"/>
      <c r="M31" s="95"/>
      <c r="N31" s="95"/>
      <c r="O31" s="95"/>
      <c r="P31" s="95"/>
      <c r="Q31" s="29"/>
      <c r="R31" s="29"/>
      <c r="S31" s="29"/>
      <c r="T31" s="95"/>
      <c r="U31" s="95"/>
      <c r="V31" s="29"/>
      <c r="W31" s="30"/>
      <c r="X31" s="29"/>
    </row>
    <row r="32" spans="1:26" x14ac:dyDescent="0.25">
      <c r="A32" s="29"/>
      <c r="B32" s="29"/>
      <c r="C32" s="29"/>
      <c r="D32" s="29"/>
      <c r="E32" s="29"/>
      <c r="F32" s="29"/>
      <c r="G32" s="29"/>
      <c r="H32" s="29"/>
      <c r="I32" s="29"/>
      <c r="J32" s="29"/>
      <c r="K32" s="29"/>
      <c r="L32" s="94"/>
      <c r="M32" s="95"/>
      <c r="N32" s="95"/>
      <c r="O32" s="95"/>
      <c r="P32" s="95"/>
      <c r="Q32" s="29"/>
      <c r="R32" s="29"/>
      <c r="S32" s="29"/>
      <c r="T32" s="95"/>
      <c r="U32" s="95"/>
      <c r="V32" s="29"/>
      <c r="W32" s="30"/>
      <c r="X32" s="29"/>
    </row>
    <row r="33" spans="12:19" x14ac:dyDescent="0.25">
      <c r="L33" s="97"/>
      <c r="Q33" s="31"/>
      <c r="R33" s="31"/>
      <c r="S33" s="31"/>
    </row>
    <row r="34" spans="12:19" x14ac:dyDescent="0.25">
      <c r="Q34" s="31"/>
      <c r="R34" s="31"/>
      <c r="S34" s="31"/>
    </row>
    <row r="35" spans="12:19" x14ac:dyDescent="0.25">
      <c r="Q35" s="31"/>
      <c r="R35" s="31"/>
      <c r="S35" s="31"/>
    </row>
    <row r="36" spans="12:19" x14ac:dyDescent="0.25">
      <c r="Q36" s="31"/>
      <c r="R36" s="31"/>
      <c r="S36" s="31"/>
    </row>
    <row r="37" spans="12:19" x14ac:dyDescent="0.25">
      <c r="Q37" s="31"/>
      <c r="R37" s="31"/>
      <c r="S37" s="31"/>
    </row>
    <row r="38" spans="12:19" x14ac:dyDescent="0.25">
      <c r="Q38" s="31"/>
      <c r="R38" s="31"/>
      <c r="S38" s="31"/>
    </row>
    <row r="39" spans="12:19" x14ac:dyDescent="0.25">
      <c r="Q39" s="31"/>
      <c r="R39" s="31"/>
      <c r="S39" s="31"/>
    </row>
    <row r="40" spans="12:19" x14ac:dyDescent="0.25">
      <c r="Q40" s="31"/>
      <c r="R40" s="31"/>
      <c r="S40" s="31"/>
    </row>
    <row r="41" spans="12:19" x14ac:dyDescent="0.25">
      <c r="Q41" s="31"/>
      <c r="R41" s="31"/>
      <c r="S41" s="31"/>
    </row>
    <row r="42" spans="12:19" x14ac:dyDescent="0.25">
      <c r="Q42" s="31"/>
      <c r="R42" s="31"/>
      <c r="S42" s="31"/>
    </row>
    <row r="43" spans="12:19" x14ac:dyDescent="0.25">
      <c r="Q43" s="31"/>
      <c r="R43" s="31"/>
      <c r="S43" s="31"/>
    </row>
    <row r="44" spans="12:19" x14ac:dyDescent="0.25">
      <c r="Q44" s="31"/>
      <c r="R44" s="31"/>
      <c r="S44" s="31"/>
    </row>
    <row r="45" spans="12:19" x14ac:dyDescent="0.25">
      <c r="Q45" s="31"/>
      <c r="R45" s="31"/>
      <c r="S45" s="31"/>
    </row>
    <row r="46" spans="12:19" x14ac:dyDescent="0.25">
      <c r="Q46" s="31"/>
      <c r="R46" s="31"/>
      <c r="S46" s="31"/>
    </row>
    <row r="47" spans="12:19" x14ac:dyDescent="0.25">
      <c r="Q47" s="31"/>
      <c r="R47" s="31"/>
      <c r="S47" s="31"/>
    </row>
    <row r="48" spans="12:19" x14ac:dyDescent="0.25">
      <c r="Q48" s="31"/>
      <c r="R48" s="31"/>
      <c r="S48" s="31"/>
    </row>
    <row r="49" spans="17:19" x14ac:dyDescent="0.25">
      <c r="Q49" s="31"/>
      <c r="R49" s="31"/>
      <c r="S49" s="31"/>
    </row>
    <row r="50" spans="17:19" x14ac:dyDescent="0.25">
      <c r="Q50" s="31"/>
      <c r="R50" s="31"/>
      <c r="S50" s="31"/>
    </row>
    <row r="51" spans="17:19" x14ac:dyDescent="0.25">
      <c r="Q51" s="31"/>
      <c r="R51" s="31"/>
      <c r="S51" s="31"/>
    </row>
    <row r="52" spans="17:19" x14ac:dyDescent="0.25">
      <c r="Q52" s="31"/>
      <c r="R52" s="31"/>
      <c r="S52" s="31"/>
    </row>
    <row r="53" spans="17:19" x14ac:dyDescent="0.25">
      <c r="Q53" s="31"/>
      <c r="R53" s="31"/>
      <c r="S53" s="31"/>
    </row>
    <row r="54" spans="17:19" x14ac:dyDescent="0.25">
      <c r="Q54" s="31"/>
      <c r="R54" s="31"/>
      <c r="S54" s="31"/>
    </row>
    <row r="55" spans="17:19" x14ac:dyDescent="0.25">
      <c r="Q55" s="31"/>
      <c r="R55" s="31"/>
      <c r="S55" s="31"/>
    </row>
    <row r="56" spans="17:19" x14ac:dyDescent="0.25">
      <c r="Q56" s="31"/>
      <c r="R56" s="31"/>
      <c r="S56" s="31"/>
    </row>
    <row r="57" spans="17:19" x14ac:dyDescent="0.25">
      <c r="Q57" s="31"/>
      <c r="R57" s="31"/>
      <c r="S57" s="31"/>
    </row>
    <row r="58" spans="17:19" x14ac:dyDescent="0.25">
      <c r="Q58" s="31"/>
      <c r="R58" s="31"/>
      <c r="S58" s="31"/>
    </row>
    <row r="59" spans="17:19" x14ac:dyDescent="0.25">
      <c r="Q59" s="31"/>
      <c r="R59" s="31"/>
      <c r="S59" s="31"/>
    </row>
    <row r="60" spans="17:19" x14ac:dyDescent="0.25">
      <c r="Q60" s="31"/>
      <c r="R60" s="31"/>
      <c r="S60" s="31"/>
    </row>
    <row r="61" spans="17:19" x14ac:dyDescent="0.25">
      <c r="Q61" s="31"/>
      <c r="R61" s="31"/>
      <c r="S61" s="31"/>
    </row>
    <row r="62" spans="17:19" x14ac:dyDescent="0.25">
      <c r="Q62" s="31"/>
      <c r="R62" s="31"/>
      <c r="S62" s="31"/>
    </row>
    <row r="63" spans="17:19" x14ac:dyDescent="0.25">
      <c r="Q63" s="31"/>
      <c r="R63" s="31"/>
      <c r="S63" s="31"/>
    </row>
    <row r="64" spans="17:19" x14ac:dyDescent="0.25">
      <c r="Q64" s="31"/>
      <c r="R64" s="31"/>
      <c r="S64" s="31"/>
    </row>
    <row r="65" spans="17:19" x14ac:dyDescent="0.25">
      <c r="Q65" s="31"/>
      <c r="R65" s="31"/>
      <c r="S65" s="31"/>
    </row>
    <row r="66" spans="17:19" x14ac:dyDescent="0.25">
      <c r="Q66" s="31"/>
      <c r="R66" s="31"/>
      <c r="S66" s="31"/>
    </row>
    <row r="67" spans="17:19" x14ac:dyDescent="0.25">
      <c r="Q67" s="31"/>
      <c r="R67" s="31"/>
      <c r="S67" s="31"/>
    </row>
    <row r="68" spans="17:19" x14ac:dyDescent="0.25">
      <c r="Q68" s="31"/>
      <c r="R68" s="31"/>
      <c r="S68" s="31"/>
    </row>
    <row r="69" spans="17:19" x14ac:dyDescent="0.25">
      <c r="Q69" s="31"/>
      <c r="R69" s="31"/>
      <c r="S69" s="31"/>
    </row>
    <row r="70" spans="17:19" x14ac:dyDescent="0.25">
      <c r="Q70" s="31"/>
      <c r="R70" s="31"/>
      <c r="S70" s="31"/>
    </row>
    <row r="71" spans="17:19" x14ac:dyDescent="0.25">
      <c r="Q71" s="31"/>
      <c r="R71" s="31"/>
      <c r="S71" s="31"/>
    </row>
    <row r="72" spans="17:19" x14ac:dyDescent="0.25">
      <c r="Q72" s="31"/>
      <c r="R72" s="31"/>
      <c r="S72" s="31"/>
    </row>
    <row r="73" spans="17:19" x14ac:dyDescent="0.25">
      <c r="Q73" s="31"/>
      <c r="R73" s="31"/>
      <c r="S73" s="31"/>
    </row>
    <row r="74" spans="17:19" x14ac:dyDescent="0.25">
      <c r="Q74" s="31"/>
      <c r="R74" s="31"/>
      <c r="S74" s="31"/>
    </row>
    <row r="75" spans="17:19" x14ac:dyDescent="0.25">
      <c r="Q75" s="31"/>
      <c r="R75" s="31"/>
      <c r="S75" s="31"/>
    </row>
    <row r="76" spans="17:19" x14ac:dyDescent="0.25">
      <c r="Q76" s="31"/>
      <c r="R76" s="31"/>
      <c r="S76" s="31"/>
    </row>
    <row r="77" spans="17:19" x14ac:dyDescent="0.25">
      <c r="Q77" s="31"/>
      <c r="R77" s="31"/>
      <c r="S77" s="31"/>
    </row>
    <row r="78" spans="17:19" x14ac:dyDescent="0.25">
      <c r="Q78" s="31"/>
      <c r="R78" s="31"/>
      <c r="S78" s="31"/>
    </row>
    <row r="79" spans="17:19" x14ac:dyDescent="0.25">
      <c r="Q79" s="31"/>
      <c r="R79" s="31"/>
      <c r="S79" s="31"/>
    </row>
    <row r="80" spans="17:19" x14ac:dyDescent="0.25">
      <c r="Q80" s="31"/>
      <c r="R80" s="31"/>
      <c r="S80" s="31"/>
    </row>
    <row r="81" spans="17:19" x14ac:dyDescent="0.25">
      <c r="Q81" s="31"/>
      <c r="R81" s="31"/>
      <c r="S81" s="31"/>
    </row>
    <row r="82" spans="17:19" x14ac:dyDescent="0.25">
      <c r="Q82" s="31"/>
      <c r="R82" s="31"/>
      <c r="S82" s="31"/>
    </row>
    <row r="83" spans="17:19" x14ac:dyDescent="0.25">
      <c r="Q83" s="31"/>
      <c r="R83" s="31"/>
      <c r="S83" s="31"/>
    </row>
    <row r="84" spans="17:19" x14ac:dyDescent="0.25">
      <c r="Q84" s="31"/>
      <c r="R84" s="31"/>
      <c r="S84" s="31"/>
    </row>
    <row r="85" spans="17:19" x14ac:dyDescent="0.25">
      <c r="Q85" s="31"/>
      <c r="R85" s="31"/>
      <c r="S85" s="31"/>
    </row>
    <row r="97" spans="1:23" x14ac:dyDescent="0.25">
      <c r="A97" s="34"/>
      <c r="U97" s="97"/>
      <c r="V97" s="34"/>
      <c r="W97" s="33"/>
    </row>
    <row r="98" spans="1:23" x14ac:dyDescent="0.25">
      <c r="A98" s="34"/>
      <c r="B98" s="34"/>
      <c r="C98" s="34"/>
      <c r="D98" s="34"/>
      <c r="E98" s="34"/>
      <c r="F98" s="34"/>
      <c r="G98" s="34"/>
      <c r="H98" s="34"/>
      <c r="I98" s="34"/>
      <c r="J98" s="34"/>
      <c r="K98" s="34"/>
      <c r="L98" s="97"/>
      <c r="M98" s="97"/>
      <c r="N98" s="97"/>
      <c r="O98" s="97"/>
      <c r="P98" s="97"/>
      <c r="Q98" s="33"/>
      <c r="R98" s="33"/>
      <c r="S98" s="33"/>
      <c r="T98" s="97"/>
      <c r="U98" s="97"/>
      <c r="V98" s="34"/>
      <c r="W98" s="33"/>
    </row>
    <row r="99" spans="1:23" x14ac:dyDescent="0.25">
      <c r="A99" s="34"/>
      <c r="B99" s="34"/>
      <c r="C99" s="34"/>
      <c r="D99" s="34"/>
      <c r="E99" s="34"/>
      <c r="F99" s="34"/>
      <c r="G99" s="34"/>
      <c r="H99" s="34"/>
      <c r="I99" s="34"/>
      <c r="J99" s="34"/>
      <c r="K99" s="34"/>
      <c r="L99" s="97"/>
      <c r="M99" s="97"/>
      <c r="N99" s="97"/>
      <c r="O99" s="97"/>
      <c r="P99" s="97"/>
      <c r="Q99" s="33"/>
      <c r="R99" s="33"/>
      <c r="S99" s="33"/>
      <c r="T99" s="97"/>
      <c r="U99" s="97"/>
      <c r="V99" s="34"/>
      <c r="W99" s="33"/>
    </row>
    <row r="100" spans="1:23" x14ac:dyDescent="0.25">
      <c r="B100" s="34"/>
      <c r="C100" s="34"/>
      <c r="D100" s="34"/>
      <c r="E100" s="34"/>
      <c r="F100" s="34"/>
      <c r="G100" s="34"/>
      <c r="H100" s="34"/>
      <c r="I100" s="34"/>
      <c r="J100" s="34"/>
      <c r="K100" s="34"/>
      <c r="L100" s="97"/>
      <c r="M100" s="97"/>
      <c r="N100" s="97"/>
      <c r="O100" s="97"/>
      <c r="P100" s="97"/>
      <c r="Q100" s="33"/>
      <c r="R100" s="33"/>
      <c r="S100" s="33"/>
      <c r="T100" s="9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sheetPr>
  <dimension ref="B3:E104"/>
  <sheetViews>
    <sheetView view="pageBreakPreview" topLeftCell="A22" zoomScaleNormal="100" zoomScaleSheetLayoutView="100" workbookViewId="0">
      <selection activeCell="N51" sqref="N51"/>
    </sheetView>
  </sheetViews>
  <sheetFormatPr defaultRowHeight="15" x14ac:dyDescent="0.25"/>
  <cols>
    <col min="3" max="3" width="76.42578125" customWidth="1"/>
    <col min="4" max="4" width="23.42578125" customWidth="1"/>
    <col min="5" max="5" width="7.42578125" customWidth="1"/>
  </cols>
  <sheetData>
    <row r="3" spans="2:5" ht="15.75" thickBot="1" x14ac:dyDescent="0.3"/>
    <row r="4" spans="2:5" ht="15" customHeight="1" x14ac:dyDescent="0.25">
      <c r="B4" s="235" t="s">
        <v>44</v>
      </c>
      <c r="C4" s="236"/>
      <c r="D4" s="236"/>
      <c r="E4" s="237"/>
    </row>
    <row r="5" spans="2:5" ht="15" customHeight="1" x14ac:dyDescent="0.25">
      <c r="B5" s="238"/>
      <c r="C5" s="239"/>
      <c r="D5" s="239"/>
      <c r="E5" s="240"/>
    </row>
    <row r="6" spans="2:5" ht="15.75" customHeight="1" thickBot="1" x14ac:dyDescent="0.3">
      <c r="B6" s="241"/>
      <c r="C6" s="242"/>
      <c r="D6" s="242"/>
      <c r="E6" s="243"/>
    </row>
    <row r="7" spans="2:5" ht="8.4499999999999993" customHeight="1" x14ac:dyDescent="0.25">
      <c r="B7" s="36"/>
      <c r="C7" s="28"/>
      <c r="D7" s="28"/>
      <c r="E7" s="37"/>
    </row>
    <row r="8" spans="2:5" ht="18" customHeight="1" x14ac:dyDescent="0.25">
      <c r="B8" s="36"/>
      <c r="C8" s="233" t="s">
        <v>52</v>
      </c>
      <c r="D8" s="234"/>
      <c r="E8" s="37"/>
    </row>
    <row r="9" spans="2:5" ht="18" customHeight="1" x14ac:dyDescent="0.25">
      <c r="B9" s="36"/>
      <c r="C9" s="233" t="s">
        <v>53</v>
      </c>
      <c r="D9" s="234"/>
      <c r="E9" s="37"/>
    </row>
    <row r="10" spans="2:5" ht="18" customHeight="1" x14ac:dyDescent="0.25">
      <c r="B10" s="36"/>
      <c r="C10" s="233" t="s">
        <v>54</v>
      </c>
      <c r="D10" s="234"/>
      <c r="E10" s="37"/>
    </row>
    <row r="11" spans="2:5" ht="18" customHeight="1" x14ac:dyDescent="0.25">
      <c r="B11" s="36"/>
      <c r="C11" s="233" t="s">
        <v>55</v>
      </c>
      <c r="D11" s="234"/>
      <c r="E11" s="37"/>
    </row>
    <row r="12" spans="2:5" ht="18" customHeight="1" x14ac:dyDescent="0.25">
      <c r="B12" s="36"/>
      <c r="C12" s="233" t="s">
        <v>157</v>
      </c>
      <c r="D12" s="234"/>
      <c r="E12" s="37"/>
    </row>
    <row r="13" spans="2:5" ht="18" customHeight="1" x14ac:dyDescent="0.25">
      <c r="B13" s="36"/>
      <c r="C13" s="233" t="s">
        <v>158</v>
      </c>
      <c r="D13" s="234"/>
      <c r="E13" s="37"/>
    </row>
    <row r="14" spans="2:5" ht="18" customHeight="1" x14ac:dyDescent="0.25">
      <c r="B14" s="36"/>
      <c r="C14" s="233" t="s">
        <v>56</v>
      </c>
      <c r="D14" s="234"/>
      <c r="E14" s="37"/>
    </row>
    <row r="15" spans="2:5" ht="18" customHeight="1" x14ac:dyDescent="0.25">
      <c r="B15" s="36"/>
      <c r="C15" s="233" t="s">
        <v>57</v>
      </c>
      <c r="D15" s="234"/>
      <c r="E15" s="37"/>
    </row>
    <row r="16" spans="2:5" ht="18" customHeight="1" x14ac:dyDescent="0.25">
      <c r="B16" s="36"/>
      <c r="C16" s="233" t="s">
        <v>58</v>
      </c>
      <c r="D16" s="234"/>
      <c r="E16" s="37"/>
    </row>
    <row r="17" spans="2:5" ht="18" customHeight="1" x14ac:dyDescent="0.25">
      <c r="B17" s="36"/>
      <c r="C17" s="233" t="s">
        <v>59</v>
      </c>
      <c r="D17" s="234"/>
      <c r="E17" s="37"/>
    </row>
    <row r="18" spans="2:5" ht="18" customHeight="1" x14ac:dyDescent="0.25">
      <c r="B18" s="36"/>
      <c r="C18" s="233" t="s">
        <v>159</v>
      </c>
      <c r="D18" s="234"/>
      <c r="E18" s="37"/>
    </row>
    <row r="19" spans="2:5" ht="9.9499999999999993" customHeight="1" thickBot="1" x14ac:dyDescent="0.3">
      <c r="B19" s="36"/>
      <c r="C19" s="28"/>
      <c r="D19" s="28"/>
      <c r="E19" s="37"/>
    </row>
    <row r="20" spans="2:5" ht="6.95" customHeight="1" x14ac:dyDescent="0.25">
      <c r="B20" s="6"/>
      <c r="C20" s="10"/>
      <c r="D20" s="10"/>
      <c r="E20" s="11"/>
    </row>
    <row r="21" spans="2:5" ht="18.75" x14ac:dyDescent="0.3">
      <c r="B21" s="7"/>
      <c r="C21" s="38" t="s">
        <v>4</v>
      </c>
      <c r="D21" s="9"/>
      <c r="E21" s="12"/>
    </row>
    <row r="22" spans="2:5" ht="90" x14ac:dyDescent="0.25">
      <c r="B22" s="7"/>
      <c r="C22" s="116" t="s">
        <v>168</v>
      </c>
      <c r="D22" s="4"/>
      <c r="E22" s="12"/>
    </row>
    <row r="23" spans="2:5" ht="9" customHeight="1" thickBot="1" x14ac:dyDescent="0.3">
      <c r="B23" s="8"/>
      <c r="C23" s="41"/>
      <c r="D23" s="2"/>
      <c r="E23" s="15"/>
    </row>
    <row r="24" spans="2:5" ht="15.75" x14ac:dyDescent="0.25">
      <c r="B24" s="6"/>
      <c r="C24" s="42"/>
      <c r="D24" s="10"/>
      <c r="E24" s="11"/>
    </row>
    <row r="25" spans="2:5" ht="18.75" x14ac:dyDescent="0.3">
      <c r="B25" s="7"/>
      <c r="C25" s="38" t="s">
        <v>48</v>
      </c>
      <c r="D25" s="9"/>
      <c r="E25" s="12"/>
    </row>
    <row r="26" spans="2:5" ht="15.75" x14ac:dyDescent="0.25">
      <c r="B26" s="7"/>
      <c r="C26" s="117" t="s">
        <v>49</v>
      </c>
      <c r="D26" s="9"/>
      <c r="E26" s="12"/>
    </row>
    <row r="27" spans="2:5" ht="18" customHeight="1" x14ac:dyDescent="0.25">
      <c r="B27" s="7"/>
      <c r="C27" s="39" t="s">
        <v>46</v>
      </c>
      <c r="D27" s="4"/>
      <c r="E27" s="12"/>
    </row>
    <row r="28" spans="2:5" ht="18" customHeight="1" x14ac:dyDescent="0.25">
      <c r="B28" s="7"/>
      <c r="C28" s="39" t="s">
        <v>160</v>
      </c>
      <c r="D28" s="4"/>
      <c r="E28" s="12"/>
    </row>
    <row r="29" spans="2:5" ht="8.1" customHeight="1" x14ac:dyDescent="0.25">
      <c r="B29" s="7"/>
      <c r="C29" s="40"/>
      <c r="D29" s="9"/>
      <c r="E29" s="12"/>
    </row>
    <row r="30" spans="2:5" ht="15.75" x14ac:dyDescent="0.25">
      <c r="B30" s="7"/>
      <c r="C30" s="117" t="s">
        <v>50</v>
      </c>
      <c r="D30" s="9"/>
      <c r="E30" s="12"/>
    </row>
    <row r="31" spans="2:5" ht="18" customHeight="1" x14ac:dyDescent="0.25">
      <c r="B31" s="7"/>
      <c r="C31" s="39" t="s">
        <v>12</v>
      </c>
      <c r="D31" s="4"/>
      <c r="E31" s="12"/>
    </row>
    <row r="32" spans="2:5" ht="18" customHeight="1" x14ac:dyDescent="0.25">
      <c r="B32" s="7"/>
      <c r="C32" s="39" t="s">
        <v>160</v>
      </c>
      <c r="D32" s="4"/>
      <c r="E32" s="12"/>
    </row>
    <row r="33" spans="2:5" ht="16.5" thickBot="1" x14ac:dyDescent="0.3">
      <c r="B33" s="8"/>
      <c r="C33" s="43"/>
      <c r="D33" s="2"/>
      <c r="E33" s="15"/>
    </row>
    <row r="34" spans="2:5" ht="15.75" x14ac:dyDescent="0.25">
      <c r="B34" s="6"/>
      <c r="C34" s="42"/>
      <c r="D34" s="10"/>
      <c r="E34" s="11"/>
    </row>
    <row r="35" spans="2:5" ht="18.75" x14ac:dyDescent="0.3">
      <c r="B35" s="7"/>
      <c r="C35" s="38" t="s">
        <v>51</v>
      </c>
      <c r="D35" s="9"/>
      <c r="E35" s="12"/>
    </row>
    <row r="36" spans="2:5" ht="18" customHeight="1" x14ac:dyDescent="0.25">
      <c r="B36" s="7"/>
      <c r="C36" s="44" t="s">
        <v>22</v>
      </c>
      <c r="D36" s="4"/>
      <c r="E36" s="12"/>
    </row>
    <row r="37" spans="2:5" ht="18" customHeight="1" x14ac:dyDescent="0.25">
      <c r="B37" s="7"/>
      <c r="C37" s="44" t="s">
        <v>45</v>
      </c>
      <c r="D37" s="4"/>
      <c r="E37" s="12"/>
    </row>
    <row r="38" spans="2:5" ht="18" customHeight="1" x14ac:dyDescent="0.25">
      <c r="B38" s="7"/>
      <c r="C38" s="44" t="s">
        <v>179</v>
      </c>
      <c r="D38" s="4"/>
      <c r="E38" s="12"/>
    </row>
    <row r="39" spans="2:5" ht="15.75" x14ac:dyDescent="0.25">
      <c r="B39" s="7"/>
      <c r="C39" s="44"/>
      <c r="D39" s="9"/>
      <c r="E39" s="12"/>
    </row>
    <row r="40" spans="2:5" ht="15.75" x14ac:dyDescent="0.25">
      <c r="B40" s="7"/>
      <c r="C40" s="44" t="s">
        <v>38</v>
      </c>
      <c r="D40" s="5"/>
      <c r="E40" s="12"/>
    </row>
    <row r="41" spans="2:5" ht="18" customHeight="1" x14ac:dyDescent="0.25">
      <c r="B41" s="7"/>
      <c r="C41" s="45" t="s">
        <v>39</v>
      </c>
      <c r="D41" s="4"/>
      <c r="E41" s="12"/>
    </row>
    <row r="42" spans="2:5" ht="18" customHeight="1" x14ac:dyDescent="0.25">
      <c r="B42" s="7"/>
      <c r="C42" s="45" t="s">
        <v>40</v>
      </c>
      <c r="D42" s="4"/>
      <c r="E42" s="12"/>
    </row>
    <row r="43" spans="2:5" ht="18" customHeight="1" x14ac:dyDescent="0.25">
      <c r="B43" s="7"/>
      <c r="C43" s="45" t="s">
        <v>41</v>
      </c>
      <c r="D43" s="4"/>
      <c r="E43" s="12"/>
    </row>
    <row r="44" spans="2:5" ht="18" customHeight="1" x14ac:dyDescent="0.25">
      <c r="B44" s="7"/>
      <c r="C44" s="45" t="s">
        <v>42</v>
      </c>
      <c r="D44" s="4"/>
      <c r="E44" s="12"/>
    </row>
    <row r="45" spans="2:5" ht="18" customHeight="1" x14ac:dyDescent="0.25">
      <c r="B45" s="7"/>
      <c r="C45" s="45" t="s">
        <v>43</v>
      </c>
      <c r="D45" s="4"/>
      <c r="E45" s="12"/>
    </row>
    <row r="46" spans="2:5" ht="16.5" thickBot="1" x14ac:dyDescent="0.3">
      <c r="B46" s="8"/>
      <c r="C46" s="41"/>
      <c r="D46" s="2"/>
      <c r="E46" s="15"/>
    </row>
    <row r="47" spans="2:5" ht="6" customHeight="1" x14ac:dyDescent="0.25">
      <c r="B47" s="7"/>
      <c r="C47" s="40"/>
      <c r="D47" s="9"/>
      <c r="E47" s="12"/>
    </row>
    <row r="48" spans="2:5" ht="18.75" x14ac:dyDescent="0.3">
      <c r="B48" s="7"/>
      <c r="C48" s="38" t="s">
        <v>47</v>
      </c>
      <c r="D48" s="9"/>
      <c r="E48" s="12"/>
    </row>
    <row r="49" spans="2:5" ht="21.95" customHeight="1" x14ac:dyDescent="0.25">
      <c r="B49" s="7"/>
      <c r="C49" s="39" t="s">
        <v>2</v>
      </c>
      <c r="D49" s="4"/>
      <c r="E49" s="12"/>
    </row>
    <row r="50" spans="2:5" ht="21.95" customHeight="1" x14ac:dyDescent="0.25">
      <c r="B50" s="7"/>
      <c r="C50" s="39" t="s">
        <v>1</v>
      </c>
      <c r="D50" s="4"/>
      <c r="E50" s="12"/>
    </row>
    <row r="51" spans="2:5" ht="21.95" customHeight="1" x14ac:dyDescent="0.25">
      <c r="B51" s="7"/>
      <c r="C51" s="39" t="s">
        <v>0</v>
      </c>
      <c r="D51" s="4"/>
      <c r="E51" s="12"/>
    </row>
    <row r="52" spans="2:5" ht="21.75" customHeight="1" thickBot="1" x14ac:dyDescent="0.3">
      <c r="B52" s="8"/>
      <c r="C52" s="2"/>
      <c r="D52" s="2"/>
      <c r="E52" s="15"/>
    </row>
    <row r="53" spans="2:5" ht="15" customHeight="1" x14ac:dyDescent="0.25">
      <c r="B53" s="9"/>
      <c r="C53" s="9"/>
      <c r="D53" s="9"/>
      <c r="E53" s="9"/>
    </row>
    <row r="54" spans="2:5" ht="18.75" x14ac:dyDescent="0.3">
      <c r="B54" s="9"/>
      <c r="C54" s="38" t="s">
        <v>63</v>
      </c>
      <c r="D54" s="9"/>
      <c r="E54" s="9"/>
    </row>
    <row r="55" spans="2:5" ht="8.1" customHeight="1" x14ac:dyDescent="0.25">
      <c r="B55" s="9"/>
      <c r="C55" s="9"/>
      <c r="D55" s="9"/>
      <c r="E55" s="9"/>
    </row>
    <row r="56" spans="2:5" ht="26.45" customHeight="1" x14ac:dyDescent="0.25">
      <c r="B56" s="9"/>
      <c r="C56" s="244" t="s">
        <v>163</v>
      </c>
      <c r="D56" s="167"/>
      <c r="E56" s="9"/>
    </row>
    <row r="57" spans="2:5" ht="8.1" customHeight="1" thickBot="1" x14ac:dyDescent="0.3">
      <c r="B57" s="9"/>
      <c r="C57" s="9"/>
      <c r="D57" s="9"/>
      <c r="E57" s="9"/>
    </row>
    <row r="58" spans="2:5" ht="15.75" customHeight="1" thickBot="1" x14ac:dyDescent="0.3">
      <c r="B58" s="9"/>
      <c r="C58" s="57" t="s">
        <v>72</v>
      </c>
      <c r="D58" s="58"/>
      <c r="E58" s="9"/>
    </row>
    <row r="59" spans="2:5" x14ac:dyDescent="0.25">
      <c r="B59" s="9"/>
      <c r="C59" s="55" t="s">
        <v>70</v>
      </c>
      <c r="D59" s="56" t="s">
        <v>64</v>
      </c>
      <c r="E59" s="9"/>
    </row>
    <row r="60" spans="2:5" x14ac:dyDescent="0.25">
      <c r="B60" s="9"/>
      <c r="C60" s="53" t="s">
        <v>71</v>
      </c>
      <c r="D60" s="52" t="s">
        <v>64</v>
      </c>
      <c r="E60" s="9"/>
    </row>
    <row r="61" spans="2:5" x14ac:dyDescent="0.25">
      <c r="B61" s="9"/>
      <c r="C61" s="60" t="s">
        <v>65</v>
      </c>
      <c r="D61" s="52" t="s">
        <v>64</v>
      </c>
      <c r="E61" s="9"/>
    </row>
    <row r="62" spans="2:5" x14ac:dyDescent="0.25">
      <c r="B62" s="9"/>
      <c r="C62" s="7" t="s">
        <v>66</v>
      </c>
      <c r="D62" s="12"/>
      <c r="E62" s="9"/>
    </row>
    <row r="63" spans="2:5" x14ac:dyDescent="0.25">
      <c r="B63" s="9"/>
      <c r="C63" s="51" t="s">
        <v>68</v>
      </c>
      <c r="D63" s="52" t="s">
        <v>64</v>
      </c>
      <c r="E63" s="9"/>
    </row>
    <row r="64" spans="2:5" ht="54" x14ac:dyDescent="0.25">
      <c r="B64" s="9"/>
      <c r="C64" s="53" t="s">
        <v>169</v>
      </c>
      <c r="D64" s="52" t="s">
        <v>64</v>
      </c>
      <c r="E64" s="9"/>
    </row>
    <row r="65" spans="2:5" x14ac:dyDescent="0.25">
      <c r="B65" s="9"/>
      <c r="C65" s="51" t="s">
        <v>69</v>
      </c>
      <c r="D65" s="52" t="s">
        <v>64</v>
      </c>
      <c r="E65" s="9"/>
    </row>
    <row r="66" spans="2:5" x14ac:dyDescent="0.25">
      <c r="B66" s="9"/>
      <c r="C66" s="60" t="s">
        <v>65</v>
      </c>
      <c r="D66" s="52" t="s">
        <v>64</v>
      </c>
      <c r="E66" s="9"/>
    </row>
    <row r="67" spans="2:5" ht="9.9499999999999993" customHeight="1" thickBot="1" x14ac:dyDescent="0.3">
      <c r="B67" s="9"/>
      <c r="C67" s="7"/>
      <c r="D67" s="12"/>
      <c r="E67" s="9"/>
    </row>
    <row r="68" spans="2:5" ht="15.75" thickBot="1" x14ac:dyDescent="0.3">
      <c r="B68" s="9"/>
      <c r="C68" s="61" t="s">
        <v>77</v>
      </c>
      <c r="D68" s="59" t="s">
        <v>64</v>
      </c>
      <c r="E68" s="62" t="s">
        <v>79</v>
      </c>
    </row>
    <row r="69" spans="2:5" ht="12" customHeight="1" thickBot="1" x14ac:dyDescent="0.3">
      <c r="B69" s="9"/>
      <c r="C69" s="3"/>
      <c r="D69" s="3"/>
      <c r="E69" s="9"/>
    </row>
    <row r="70" spans="2:5" ht="15.75" thickBot="1" x14ac:dyDescent="0.3">
      <c r="B70" s="9"/>
      <c r="C70" s="57" t="s">
        <v>73</v>
      </c>
      <c r="D70" s="58"/>
      <c r="E70" s="9"/>
    </row>
    <row r="71" spans="2:5" s="1" customFormat="1" x14ac:dyDescent="0.25">
      <c r="B71" s="9"/>
      <c r="C71" s="55" t="s">
        <v>70</v>
      </c>
      <c r="D71" s="56" t="s">
        <v>64</v>
      </c>
      <c r="E71" s="9"/>
    </row>
    <row r="72" spans="2:5" s="1" customFormat="1" x14ac:dyDescent="0.25">
      <c r="B72" s="9"/>
      <c r="C72" s="53" t="s">
        <v>71</v>
      </c>
      <c r="D72" s="52" t="s">
        <v>64</v>
      </c>
      <c r="E72" s="9"/>
    </row>
    <row r="73" spans="2:5" x14ac:dyDescent="0.25">
      <c r="B73" s="9"/>
      <c r="C73" s="60" t="s">
        <v>65</v>
      </c>
      <c r="D73" s="52" t="s">
        <v>64</v>
      </c>
      <c r="E73" s="9"/>
    </row>
    <row r="74" spans="2:5" x14ac:dyDescent="0.25">
      <c r="B74" s="9"/>
      <c r="C74" s="7" t="s">
        <v>66</v>
      </c>
      <c r="D74" s="12"/>
      <c r="E74" s="9"/>
    </row>
    <row r="75" spans="2:5" x14ac:dyDescent="0.25">
      <c r="B75" s="9"/>
      <c r="C75" s="51" t="s">
        <v>68</v>
      </c>
      <c r="D75" s="52" t="s">
        <v>64</v>
      </c>
      <c r="E75" s="9"/>
    </row>
    <row r="76" spans="2:5" ht="54" x14ac:dyDescent="0.25">
      <c r="B76" s="9"/>
      <c r="C76" s="53" t="s">
        <v>169</v>
      </c>
      <c r="D76" s="52" t="s">
        <v>64</v>
      </c>
      <c r="E76" s="9"/>
    </row>
    <row r="77" spans="2:5" x14ac:dyDescent="0.25">
      <c r="B77" s="9"/>
      <c r="C77" s="51" t="s">
        <v>69</v>
      </c>
      <c r="D77" s="52" t="s">
        <v>64</v>
      </c>
      <c r="E77" s="9"/>
    </row>
    <row r="78" spans="2:5" x14ac:dyDescent="0.25">
      <c r="B78" s="9"/>
      <c r="C78" s="60" t="s">
        <v>65</v>
      </c>
      <c r="D78" s="52" t="s">
        <v>64</v>
      </c>
      <c r="E78" s="9"/>
    </row>
    <row r="79" spans="2:5" ht="9.9499999999999993" customHeight="1" thickBot="1" x14ac:dyDescent="0.3">
      <c r="B79" s="9"/>
      <c r="C79" s="7"/>
      <c r="D79" s="12"/>
      <c r="E79" s="9"/>
    </row>
    <row r="80" spans="2:5" ht="15.75" thickBot="1" x14ac:dyDescent="0.3">
      <c r="B80" s="9"/>
      <c r="C80" s="61" t="s">
        <v>76</v>
      </c>
      <c r="D80" s="59" t="s">
        <v>64</v>
      </c>
      <c r="E80" s="62" t="s">
        <v>80</v>
      </c>
    </row>
    <row r="81" spans="2:5" ht="12" customHeight="1" thickBot="1" x14ac:dyDescent="0.3">
      <c r="B81" s="9"/>
      <c r="C81" s="9"/>
      <c r="D81" s="9"/>
      <c r="E81" s="9"/>
    </row>
    <row r="82" spans="2:5" ht="15.75" thickBot="1" x14ac:dyDescent="0.3">
      <c r="B82" s="9"/>
      <c r="C82" s="57" t="s">
        <v>74</v>
      </c>
      <c r="D82" s="58"/>
      <c r="E82" s="9"/>
    </row>
    <row r="83" spans="2:5" x14ac:dyDescent="0.25">
      <c r="B83" s="9"/>
      <c r="C83" s="55" t="s">
        <v>70</v>
      </c>
      <c r="D83" s="56" t="s">
        <v>64</v>
      </c>
      <c r="E83" s="9"/>
    </row>
    <row r="84" spans="2:5" x14ac:dyDescent="0.25">
      <c r="B84" s="9"/>
      <c r="C84" s="53" t="s">
        <v>71</v>
      </c>
      <c r="D84" s="52" t="s">
        <v>64</v>
      </c>
      <c r="E84" s="9"/>
    </row>
    <row r="85" spans="2:5" x14ac:dyDescent="0.25">
      <c r="B85" s="9"/>
      <c r="C85" s="60" t="s">
        <v>65</v>
      </c>
      <c r="D85" s="52" t="s">
        <v>64</v>
      </c>
      <c r="E85" s="9"/>
    </row>
    <row r="86" spans="2:5" x14ac:dyDescent="0.25">
      <c r="B86" s="9"/>
      <c r="C86" s="7" t="s">
        <v>66</v>
      </c>
      <c r="D86" s="12"/>
      <c r="E86" s="9"/>
    </row>
    <row r="87" spans="2:5" x14ac:dyDescent="0.25">
      <c r="B87" s="9"/>
      <c r="C87" s="51" t="s">
        <v>68</v>
      </c>
      <c r="D87" s="52" t="s">
        <v>64</v>
      </c>
      <c r="E87" s="9"/>
    </row>
    <row r="88" spans="2:5" ht="54" x14ac:dyDescent="0.25">
      <c r="B88" s="9"/>
      <c r="C88" s="53" t="s">
        <v>169</v>
      </c>
      <c r="D88" s="52" t="s">
        <v>64</v>
      </c>
      <c r="E88" s="9"/>
    </row>
    <row r="89" spans="2:5" x14ac:dyDescent="0.25">
      <c r="B89" s="9"/>
      <c r="C89" s="51" t="s">
        <v>69</v>
      </c>
      <c r="D89" s="52" t="s">
        <v>64</v>
      </c>
      <c r="E89" s="9"/>
    </row>
    <row r="90" spans="2:5" x14ac:dyDescent="0.25">
      <c r="B90" s="9"/>
      <c r="C90" s="60" t="s">
        <v>65</v>
      </c>
      <c r="D90" s="52" t="s">
        <v>64</v>
      </c>
      <c r="E90" s="9"/>
    </row>
    <row r="91" spans="2:5" ht="9.9499999999999993" customHeight="1" thickBot="1" x14ac:dyDescent="0.3">
      <c r="B91" s="9"/>
      <c r="C91" s="7"/>
      <c r="D91" s="12"/>
      <c r="E91" s="9"/>
    </row>
    <row r="92" spans="2:5" ht="15.75" thickBot="1" x14ac:dyDescent="0.3">
      <c r="B92" s="9"/>
      <c r="C92" s="61" t="s">
        <v>75</v>
      </c>
      <c r="D92" s="59" t="s">
        <v>64</v>
      </c>
      <c r="E92" s="62" t="s">
        <v>81</v>
      </c>
    </row>
    <row r="93" spans="2:5" ht="9" customHeight="1" x14ac:dyDescent="0.25">
      <c r="B93" s="3"/>
      <c r="C93" s="3"/>
      <c r="D93" s="3"/>
      <c r="E93" s="3"/>
    </row>
    <row r="94" spans="2:5" ht="15.75" thickBot="1" x14ac:dyDescent="0.3">
      <c r="B94" s="3"/>
      <c r="C94" s="65" t="s">
        <v>82</v>
      </c>
      <c r="D94" s="3"/>
      <c r="E94" s="3"/>
    </row>
    <row r="95" spans="2:5" ht="15.75" thickBot="1" x14ac:dyDescent="0.3">
      <c r="B95" s="3"/>
      <c r="C95" s="63" t="s">
        <v>78</v>
      </c>
      <c r="D95" s="64" t="s">
        <v>64</v>
      </c>
      <c r="E95" s="62" t="s">
        <v>84</v>
      </c>
    </row>
    <row r="96" spans="2:5" ht="15.75" thickBot="1" x14ac:dyDescent="0.3">
      <c r="B96" s="3"/>
      <c r="E96" s="3"/>
    </row>
    <row r="97" spans="2:5" x14ac:dyDescent="0.25">
      <c r="B97" s="3"/>
      <c r="C97" s="70" t="s">
        <v>83</v>
      </c>
      <c r="D97" s="68"/>
      <c r="E97" s="3"/>
    </row>
    <row r="98" spans="2:5" x14ac:dyDescent="0.25">
      <c r="B98" s="3"/>
      <c r="C98" s="51" t="s">
        <v>62</v>
      </c>
      <c r="D98" s="52" t="s">
        <v>64</v>
      </c>
      <c r="E98" s="62" t="s">
        <v>85</v>
      </c>
    </row>
    <row r="99" spans="2:5" x14ac:dyDescent="0.25">
      <c r="B99" s="3"/>
      <c r="C99" s="71" t="s">
        <v>88</v>
      </c>
      <c r="D99" s="12"/>
      <c r="E99" s="3"/>
    </row>
    <row r="100" spans="2:5" ht="15.75" thickBot="1" x14ac:dyDescent="0.3">
      <c r="B100" s="3"/>
      <c r="C100" s="69" t="s">
        <v>67</v>
      </c>
      <c r="D100" s="54" t="s">
        <v>64</v>
      </c>
      <c r="E100" s="114" t="s">
        <v>86</v>
      </c>
    </row>
    <row r="101" spans="2:5" ht="15.75" thickBot="1" x14ac:dyDescent="0.3">
      <c r="B101" s="3"/>
      <c r="C101" s="3"/>
      <c r="D101" s="3"/>
      <c r="E101" s="3"/>
    </row>
    <row r="102" spans="2:5" ht="19.5" thickBot="1" x14ac:dyDescent="0.35">
      <c r="B102" s="3"/>
      <c r="C102" s="66" t="s">
        <v>87</v>
      </c>
      <c r="D102" s="67" t="s">
        <v>64</v>
      </c>
      <c r="E102" s="3"/>
    </row>
    <row r="103" spans="2:5" x14ac:dyDescent="0.25">
      <c r="B103" s="3"/>
      <c r="C103" s="3"/>
      <c r="D103" s="3"/>
      <c r="E103" s="3"/>
    </row>
    <row r="104" spans="2:5" x14ac:dyDescent="0.25">
      <c r="B104" s="3"/>
      <c r="C104" s="3"/>
      <c r="D104" s="3"/>
      <c r="E104" s="3"/>
    </row>
  </sheetData>
  <sheetProtection selectLockedCells="1" selectUnlockedCells="1"/>
  <mergeCells count="13">
    <mergeCell ref="C56:D56"/>
    <mergeCell ref="C15:D15"/>
    <mergeCell ref="C16:D16"/>
    <mergeCell ref="C17:D17"/>
    <mergeCell ref="C18:D18"/>
    <mergeCell ref="C12:D12"/>
    <mergeCell ref="C13:D13"/>
    <mergeCell ref="C14:D14"/>
    <mergeCell ref="B4:E6"/>
    <mergeCell ref="C8:D8"/>
    <mergeCell ref="C9:D9"/>
    <mergeCell ref="C10:D10"/>
    <mergeCell ref="C11:D11"/>
  </mergeCells>
  <pageMargins left="0.25" right="0.25"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Intro&amp;Instructions</vt:lpstr>
      <vt:lpstr>Release Notes</vt:lpstr>
      <vt:lpstr>FPCalculationForm</vt:lpstr>
      <vt:lpstr>params</vt:lpstr>
      <vt:lpstr>Sheet3</vt:lpstr>
      <vt:lpstr>CommunityFuelPovertyDatabase</vt:lpstr>
      <vt:lpstr>DataCollectionForm (PRINT OFF)</vt:lpstr>
      <vt:lpstr>'DataCollectionForm (PRINT OFF)'!Print_Area</vt:lpstr>
      <vt:lpstr>FPCalculationForm!Print_Area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Toby Bridgeman</dc:creator>
  <cp:lastModifiedBy>Sam Homan</cp:lastModifiedBy>
  <cp:lastPrinted>2021-12-21T10:02:17Z</cp:lastPrinted>
  <dcterms:created xsi:type="dcterms:W3CDTF">2013-07-11T16:36:19Z</dcterms:created>
  <dcterms:modified xsi:type="dcterms:W3CDTF">2022-03-29T11:35:06Z</dcterms:modified>
</cp:coreProperties>
</file>